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2240" windowHeight="9240" tabRatio="769" activeTab="11"/>
  </bookViews>
  <sheets>
    <sheet name="الفهرس  " sheetId="1" r:id="rId1"/>
    <sheet name="(2)&amp;(1)" sheetId="2" r:id="rId2"/>
    <sheet name="3 " sheetId="3" r:id="rId3"/>
    <sheet name="4" sheetId="4" r:id="rId4"/>
    <sheet name="5" sheetId="5" r:id="rId5"/>
    <sheet name="6" sheetId="6" r:id="rId6"/>
    <sheet name="7" sheetId="7" r:id="rId7"/>
    <sheet name="تابع (7)" sheetId="8" r:id="rId8"/>
    <sheet name="تابع  (7)" sheetId="9" r:id="rId9"/>
    <sheet name="8" sheetId="10" r:id="rId10"/>
    <sheet name="9" sheetId="11" r:id="rId11"/>
    <sheet name="10" sheetId="12" r:id="rId12"/>
  </sheets>
  <externalReferences>
    <externalReference r:id="rId15"/>
  </externalReferences>
  <definedNames>
    <definedName name="_xlnm.Print_Area" localSheetId="1">'(2)&amp;(1)'!$A$1:$L$38</definedName>
    <definedName name="_xlnm.Print_Area" localSheetId="11">'10'!$A$1:$M$21</definedName>
    <definedName name="_xlnm.Print_Area" localSheetId="2">'3 '!$A$1:$X$26</definedName>
    <definedName name="_xlnm.Print_Area" localSheetId="3">'4'!$A$1:$X$25</definedName>
    <definedName name="_xlnm.Print_Area" localSheetId="4">'5'!$A$1:$X$27</definedName>
    <definedName name="_xlnm.Print_Area" localSheetId="5">'6'!$A$1:$L$34</definedName>
    <definedName name="_xlnm.Print_Area" localSheetId="6">'7'!$A$1:$L$42</definedName>
    <definedName name="_xlnm.Print_Area" localSheetId="9">'8'!$A$1:$V$17</definedName>
    <definedName name="_xlnm.Print_Area" localSheetId="10">'9'!$A$1:$J$13</definedName>
    <definedName name="_xlnm.Print_Area" localSheetId="0">'الفهرس  '!$A$1:$I$20</definedName>
    <definedName name="_xlnm.Print_Area" localSheetId="8">'تابع  (7)'!$A$1:$M$34</definedName>
    <definedName name="_xlnm.Print_Area" localSheetId="7">'تابع (7)'!$A$1:$L$39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<sst xmlns="http://schemas.openxmlformats.org/spreadsheetml/2006/main" count="857" uniqueCount="409">
  <si>
    <t>عنوان الجدول</t>
  </si>
  <si>
    <t>رقم الجدول</t>
  </si>
  <si>
    <t>Table</t>
  </si>
  <si>
    <t>No. of Table</t>
  </si>
  <si>
    <t>عدد الجمعيات</t>
  </si>
  <si>
    <t>عدد الصيادين</t>
  </si>
  <si>
    <t>عدد القوارب</t>
  </si>
  <si>
    <t>أخرى</t>
  </si>
  <si>
    <t>البيان</t>
  </si>
  <si>
    <t>المحافظة</t>
  </si>
  <si>
    <t>Item</t>
  </si>
  <si>
    <t>Governorate</t>
  </si>
  <si>
    <t>أبين</t>
  </si>
  <si>
    <t>تعز</t>
  </si>
  <si>
    <t>حجه</t>
  </si>
  <si>
    <t>حضرموت</t>
  </si>
  <si>
    <t>شبوه</t>
  </si>
  <si>
    <t>عدن</t>
  </si>
  <si>
    <t>لحج</t>
  </si>
  <si>
    <t>المهره</t>
  </si>
  <si>
    <t>عمران</t>
  </si>
  <si>
    <t>الاجمالي</t>
  </si>
  <si>
    <t>Abyan</t>
  </si>
  <si>
    <t>Taiz</t>
  </si>
  <si>
    <t>Hajjah</t>
  </si>
  <si>
    <t>Al-Hodeidah</t>
  </si>
  <si>
    <t>Hadramout</t>
  </si>
  <si>
    <t>Shabwah</t>
  </si>
  <si>
    <t>Aden</t>
  </si>
  <si>
    <t>Laheg</t>
  </si>
  <si>
    <t>Al-Maharah</t>
  </si>
  <si>
    <t>Total</t>
  </si>
  <si>
    <t>السنة</t>
  </si>
  <si>
    <t>الإجمالي العام</t>
  </si>
  <si>
    <t>Value</t>
  </si>
  <si>
    <t>Quantity</t>
  </si>
  <si>
    <t>Year</t>
  </si>
  <si>
    <t>ابين</t>
  </si>
  <si>
    <t>تعــز</t>
  </si>
  <si>
    <t>الإجمالي</t>
  </si>
  <si>
    <t>إجمالي الصيد التقليدي</t>
  </si>
  <si>
    <t>إجمالي الصيد الصناعي</t>
  </si>
  <si>
    <t>المؤسسات والشركات
في خليج عدن
والبحر العربي</t>
  </si>
  <si>
    <t>المهرة</t>
  </si>
  <si>
    <t>سقطرى</t>
  </si>
  <si>
    <t>حجة</t>
  </si>
  <si>
    <t>شبوة</t>
  </si>
  <si>
    <t>الحديدة</t>
  </si>
  <si>
    <t>كمية</t>
  </si>
  <si>
    <t>قيمة</t>
  </si>
  <si>
    <t>Socotra</t>
  </si>
  <si>
    <t>أسماك سطح</t>
  </si>
  <si>
    <t>أسماك أعماق</t>
  </si>
  <si>
    <t>أحياء بحرية أخرى</t>
  </si>
  <si>
    <t>المؤسسات والشركات في البحر الأحمر</t>
  </si>
  <si>
    <t xml:space="preserve"> Surface fish</t>
  </si>
  <si>
    <t xml:space="preserve"> Deep water fish</t>
  </si>
  <si>
    <t>Other aquatic catch</t>
  </si>
  <si>
    <t>Companies &amp; corporations in Aden Gulf the Arab Sea</t>
  </si>
  <si>
    <t>Companies &amp; corporations in the Red Sea</t>
  </si>
  <si>
    <t>Industrial fishing, total</t>
  </si>
  <si>
    <t xml:space="preserve">Ordinary fishing </t>
  </si>
  <si>
    <t xml:space="preserve">Number of boats </t>
  </si>
  <si>
    <t xml:space="preserve">Number of fishermen </t>
  </si>
  <si>
    <t>Number of societies</t>
  </si>
  <si>
    <t>جزيرة سقطرى</t>
  </si>
  <si>
    <t>القطاع</t>
  </si>
  <si>
    <t>years</t>
  </si>
  <si>
    <t>sector</t>
  </si>
  <si>
    <t>Table No. (1)</t>
  </si>
  <si>
    <t>شروخ</t>
  </si>
  <si>
    <t>جمبري</t>
  </si>
  <si>
    <t>خيار البحر</t>
  </si>
  <si>
    <t>أبو مقص</t>
  </si>
  <si>
    <t>أنواع أخرى</t>
  </si>
  <si>
    <t>أولا : الصيد التقليدي</t>
  </si>
  <si>
    <t>ثانياً : الصيد الصناعي</t>
  </si>
  <si>
    <t>حبار</t>
  </si>
  <si>
    <t>المصدر: وزارة الثروة السمكية(قطاع التخطيط والمشروعات السمكية)</t>
  </si>
  <si>
    <t>جدول رقم (2)</t>
  </si>
  <si>
    <t>Table No. (2)</t>
  </si>
  <si>
    <t>الأنواع</t>
  </si>
  <si>
    <t>Table No. (4)</t>
  </si>
  <si>
    <t>ثمد</t>
  </si>
  <si>
    <t>زينوب</t>
  </si>
  <si>
    <t>شروى</t>
  </si>
  <si>
    <t>ديرك</t>
  </si>
  <si>
    <t>سخلة</t>
  </si>
  <si>
    <t>هامور</t>
  </si>
  <si>
    <t>لخم</t>
  </si>
  <si>
    <t>جحش</t>
  </si>
  <si>
    <t>بياض</t>
  </si>
  <si>
    <t>باغة</t>
  </si>
  <si>
    <t>عيد</t>
  </si>
  <si>
    <t>أخطبوط</t>
  </si>
  <si>
    <t>Table No. (5)</t>
  </si>
  <si>
    <t>اسم الجمعية</t>
  </si>
  <si>
    <t>شقرة</t>
  </si>
  <si>
    <t>البندر_أوسان</t>
  </si>
  <si>
    <t>المستقبل</t>
  </si>
  <si>
    <t>ساحل أبين</t>
  </si>
  <si>
    <t>صيرة</t>
  </si>
  <si>
    <t>بندر عدن</t>
  </si>
  <si>
    <t>خليج عدن</t>
  </si>
  <si>
    <t>الخيصة</t>
  </si>
  <si>
    <t>رامبو</t>
  </si>
  <si>
    <t>فقم</t>
  </si>
  <si>
    <t>الصيد الفردي</t>
  </si>
  <si>
    <t>المخاء</t>
  </si>
  <si>
    <t>ذباب</t>
  </si>
  <si>
    <t>باب المندب</t>
  </si>
  <si>
    <t>اللحية</t>
  </si>
  <si>
    <t>الخوبة</t>
  </si>
  <si>
    <t>الصليف</t>
  </si>
  <si>
    <t>الخوخة</t>
  </si>
  <si>
    <t>القطابا</t>
  </si>
  <si>
    <t xml:space="preserve">حديبو </t>
  </si>
  <si>
    <t>قلنسية</t>
  </si>
  <si>
    <t>زاحق</t>
  </si>
  <si>
    <t>قعره</t>
  </si>
  <si>
    <t>الوحدة</t>
  </si>
  <si>
    <t>الأخوة</t>
  </si>
  <si>
    <t>عبد الكوري</t>
  </si>
  <si>
    <t>قطينان</t>
  </si>
  <si>
    <t>التضامن</t>
  </si>
  <si>
    <t>سيحوت</t>
  </si>
  <si>
    <t>حساي وتمنون</t>
  </si>
  <si>
    <t>رخوت</t>
  </si>
  <si>
    <t>خطر</t>
  </si>
  <si>
    <t>ماكيت</t>
  </si>
  <si>
    <t>قشن</t>
  </si>
  <si>
    <t>حصوين</t>
  </si>
  <si>
    <t>نشطون</t>
  </si>
  <si>
    <t>ضبوت</t>
  </si>
  <si>
    <t>محيفيف</t>
  </si>
  <si>
    <t>يروب</t>
  </si>
  <si>
    <t>شاطئ محيفيف</t>
  </si>
  <si>
    <t>الفيدمي</t>
  </si>
  <si>
    <t>الفتك</t>
  </si>
  <si>
    <t>دمقوت</t>
  </si>
  <si>
    <t>حوف</t>
  </si>
  <si>
    <t>بروم</t>
  </si>
  <si>
    <t>م/المكلا</t>
  </si>
  <si>
    <t>المكلا</t>
  </si>
  <si>
    <t>الفاروق</t>
  </si>
  <si>
    <t>العباري</t>
  </si>
  <si>
    <t>روكب</t>
  </si>
  <si>
    <t>شحير</t>
  </si>
  <si>
    <t>الشحر</t>
  </si>
  <si>
    <t>الخور</t>
  </si>
  <si>
    <t>المجرف</t>
  </si>
  <si>
    <t>الحامي</t>
  </si>
  <si>
    <t>الشاطئ</t>
  </si>
  <si>
    <t>الديس الشرقية</t>
  </si>
  <si>
    <t>البندر</t>
  </si>
  <si>
    <t>قصيعر</t>
  </si>
  <si>
    <t>ساحل القرين</t>
  </si>
  <si>
    <t>الريدة الشرقية</t>
  </si>
  <si>
    <t>مصينعة</t>
  </si>
  <si>
    <t>الرمينة</t>
  </si>
  <si>
    <t>راس العارة</t>
  </si>
  <si>
    <t>عرقة</t>
  </si>
  <si>
    <t>بئر علي</t>
  </si>
  <si>
    <t>جلعة</t>
  </si>
  <si>
    <t>ميدي</t>
  </si>
  <si>
    <t>أسماك قاعية</t>
  </si>
  <si>
    <t>جدول رقم (6)</t>
  </si>
  <si>
    <t>Table No. (6)</t>
  </si>
  <si>
    <t>Table No. (7)</t>
  </si>
  <si>
    <t>General Total</t>
  </si>
  <si>
    <t>Table No. (8)</t>
  </si>
  <si>
    <t>Others</t>
  </si>
  <si>
    <t>مصنع المكلا (الغويزي)</t>
  </si>
  <si>
    <t>مصنع تونا لتعليب الأسماك</t>
  </si>
  <si>
    <t>مصنع سبأ لتعليب الأسماك</t>
  </si>
  <si>
    <t>إجمالي الإنتاج</t>
  </si>
  <si>
    <t>AL_muklla Factory (AL_gwaizi)</t>
  </si>
  <si>
    <t>Tona Factory For canning Fish</t>
  </si>
  <si>
    <t>Saba'a Factory For canning fish</t>
  </si>
  <si>
    <t>Al-luhaya</t>
  </si>
  <si>
    <t>Al-khuba</t>
  </si>
  <si>
    <t>Al_saleef</t>
  </si>
  <si>
    <t>Al_khokha</t>
  </si>
  <si>
    <t>Al_qutaba</t>
  </si>
  <si>
    <t>Midi</t>
  </si>
  <si>
    <t>Suqatra</t>
  </si>
  <si>
    <t>hdeebo</t>
  </si>
  <si>
    <t>qlnsya</t>
  </si>
  <si>
    <t>zaheq</t>
  </si>
  <si>
    <t>qa'ara</t>
  </si>
  <si>
    <t>Al_wehda</t>
  </si>
  <si>
    <t>Al_khwa</t>
  </si>
  <si>
    <t>Al_mustaqbal</t>
  </si>
  <si>
    <t>Abd alkori</t>
  </si>
  <si>
    <t>qutinan</t>
  </si>
  <si>
    <t>Al_tdhamun</t>
  </si>
  <si>
    <t>Arqa</t>
  </si>
  <si>
    <t>Beer Ali</t>
  </si>
  <si>
    <t>Jla'ah</t>
  </si>
  <si>
    <t>Ordinary fishing</t>
  </si>
  <si>
    <t>Total of Ordinary fishing</t>
  </si>
  <si>
    <t>Industrial fishing</t>
  </si>
  <si>
    <t>Total of Industrial fishing</t>
  </si>
  <si>
    <t>Broom</t>
  </si>
  <si>
    <t>Al_muklla city</t>
  </si>
  <si>
    <t>Al_muklla</t>
  </si>
  <si>
    <t>Al_farooq</t>
  </si>
  <si>
    <t>Al_abari</t>
  </si>
  <si>
    <t>Rokab</t>
  </si>
  <si>
    <t>Shuhaeer</t>
  </si>
  <si>
    <t>Al_sheher</t>
  </si>
  <si>
    <t>Al_khoor</t>
  </si>
  <si>
    <t>Al_majraf</t>
  </si>
  <si>
    <t>Al_hami</t>
  </si>
  <si>
    <t>Al_shate'i</t>
  </si>
  <si>
    <t xml:space="preserve">The east dees </t>
  </si>
  <si>
    <t>Al_bandar</t>
  </si>
  <si>
    <t>Qusai'er</t>
  </si>
  <si>
    <t>Al_khesa</t>
  </si>
  <si>
    <t>Al_qareen beach</t>
  </si>
  <si>
    <t xml:space="preserve">The east rayda </t>
  </si>
  <si>
    <t>Musaina'a</t>
  </si>
  <si>
    <t>Al_rumaina</t>
  </si>
  <si>
    <t>Shaqra</t>
  </si>
  <si>
    <t>Al_bandr awsan</t>
  </si>
  <si>
    <t>Abyan beach</t>
  </si>
  <si>
    <t>Seera</t>
  </si>
  <si>
    <t>Bandar Aden</t>
  </si>
  <si>
    <t>Aden golf</t>
  </si>
  <si>
    <t>Al_haswa</t>
  </si>
  <si>
    <t>Al_kheesa</t>
  </si>
  <si>
    <t>Amran</t>
  </si>
  <si>
    <t>Ramboo</t>
  </si>
  <si>
    <t>Fakm</t>
  </si>
  <si>
    <t>Alone catch</t>
  </si>
  <si>
    <t>Ras al_ara</t>
  </si>
  <si>
    <t>Al_mkha</t>
  </si>
  <si>
    <t>Dhbab</t>
  </si>
  <si>
    <t>Bab almandab</t>
  </si>
  <si>
    <t>Syhoot</t>
  </si>
  <si>
    <t>Hsay wa tmnoon</t>
  </si>
  <si>
    <t>Rkhoot</t>
  </si>
  <si>
    <t>Khtr</t>
  </si>
  <si>
    <t>Maket</t>
  </si>
  <si>
    <t>Qashn</t>
  </si>
  <si>
    <t>Hesween</t>
  </si>
  <si>
    <t>Nashtoon</t>
  </si>
  <si>
    <t>Daboot</t>
  </si>
  <si>
    <t>Muhifeef</t>
  </si>
  <si>
    <t>Yaroob</t>
  </si>
  <si>
    <t>Muhifeef beach</t>
  </si>
  <si>
    <t>Al_faidmi</t>
  </si>
  <si>
    <t>Al_fank</t>
  </si>
  <si>
    <t>Hawf</t>
  </si>
  <si>
    <t>Dmqoot</t>
  </si>
  <si>
    <t>جدول رقم  (3)</t>
  </si>
  <si>
    <t>جدول رقم (1)</t>
  </si>
  <si>
    <t xml:space="preserve">إجمالي </t>
  </si>
  <si>
    <t>القشريات والرخويات</t>
  </si>
  <si>
    <t>الأسماك</t>
  </si>
  <si>
    <t>Fishes</t>
  </si>
  <si>
    <t>جدول رقم  (4)</t>
  </si>
  <si>
    <t>جدول رقم  (5)</t>
  </si>
  <si>
    <t>جدول رقم (7)</t>
  </si>
  <si>
    <t>تابع جدول رقم (7)</t>
  </si>
  <si>
    <t>جدول رقم (8)</t>
  </si>
  <si>
    <t>شروخ صخري</t>
  </si>
  <si>
    <t>انواع اخرى (ياريكا باريكا)</t>
  </si>
  <si>
    <t>Quantity (ton) - Value (mil. rials)    ( الكمية بالطن - القيمة بالمليون ريال)</t>
  </si>
  <si>
    <t xml:space="preserve">   Quantity (ton) - Value (mil. rials)    ( الكمية بالطن - القيمة بالمليون ريال)</t>
  </si>
  <si>
    <t>Table No. (3)</t>
  </si>
  <si>
    <t xml:space="preserve">   Quantity (ton) - Value (000 Y.R)    (الكمية بالطن - القيمة بالف ريال)</t>
  </si>
  <si>
    <t xml:space="preserve"> Quantity (ton) - Value  (000 Y.R)    ( الكمية بالطن - القيمة بالألف ريال)</t>
  </si>
  <si>
    <t>Quantity (ton) - Value (000 Y.R)    (الكمية بالطن - القيمة بالف ريال)</t>
  </si>
  <si>
    <t>Companies &amp; corporations in Aden Gulf and the Arab Sea</t>
  </si>
  <si>
    <t>Source: Ministry of fish wealth(planning sector and fish projects)</t>
  </si>
  <si>
    <t>Crustacea and Chephalopodae</t>
  </si>
  <si>
    <t>Yellowfin Tuna</t>
  </si>
  <si>
    <t>Longtail Tuna</t>
  </si>
  <si>
    <t>Painted spiny lobster</t>
  </si>
  <si>
    <t>Peneidae,Shrimp</t>
  </si>
  <si>
    <t>Cuttlefish</t>
  </si>
  <si>
    <t>Sea Cucumber</t>
  </si>
  <si>
    <t>Octopus</t>
  </si>
  <si>
    <t>Craps</t>
  </si>
  <si>
    <t>The Total</t>
  </si>
  <si>
    <t xml:space="preserve">   Year</t>
  </si>
  <si>
    <t>جدول رقم  (9)</t>
  </si>
  <si>
    <t>Table No. (9)</t>
  </si>
  <si>
    <t>(جدول رقم (10</t>
  </si>
  <si>
    <t>Table No. (10)</t>
  </si>
  <si>
    <t>Name of Society</t>
  </si>
  <si>
    <t>Lahj</t>
  </si>
  <si>
    <t>Deep Fish</t>
  </si>
  <si>
    <t>Lobster</t>
  </si>
  <si>
    <t>Crabs</t>
  </si>
  <si>
    <t>Other Kinds of Fish</t>
  </si>
  <si>
    <t>Other Kinds</t>
  </si>
  <si>
    <t>Hadhramout</t>
  </si>
  <si>
    <t>Socotra lsland</t>
  </si>
  <si>
    <t xml:space="preserve">المحافظة </t>
  </si>
  <si>
    <t>الحسوة</t>
  </si>
  <si>
    <t>الخيسة</t>
  </si>
  <si>
    <t>ــ إنخفاض عدد قوارب الصيد خلال عام 2009م نتيجة لعدم تنفيذ الوزارة لمشروع توفير قوارب الصيد التقليدي .</t>
  </si>
  <si>
    <t>المصدر: وزارة الثروة السمكية( قطاع التخطيط والمشروعات السمكية)</t>
  </si>
  <si>
    <t>المؤسسات والشركات في خليج عدن والبحر العربي</t>
  </si>
  <si>
    <t>ــ Number of fishing boats decreased because the Ministry does not implement the project of supply the traditional fishing boats</t>
  </si>
  <si>
    <r>
      <t xml:space="preserve">أسماك السطح 
</t>
    </r>
    <r>
      <rPr>
        <b/>
        <sz val="14"/>
        <rFont val="Arial"/>
        <family val="2"/>
      </rPr>
      <t>Surface Fish</t>
    </r>
  </si>
  <si>
    <r>
      <t xml:space="preserve">أسماك أعماق
</t>
    </r>
    <r>
      <rPr>
        <b/>
        <sz val="14"/>
        <rFont val="Arial"/>
        <family val="2"/>
      </rPr>
      <t xml:space="preserve"> Depth Fish</t>
    </r>
  </si>
  <si>
    <r>
      <t xml:space="preserve">شروخ  
</t>
    </r>
    <r>
      <rPr>
        <b/>
        <sz val="14"/>
        <rFont val="Arial"/>
        <family val="2"/>
      </rPr>
      <t>Lobster</t>
    </r>
  </si>
  <si>
    <r>
      <t xml:space="preserve">جمبري 
 </t>
    </r>
    <r>
      <rPr>
        <b/>
        <sz val="14"/>
        <rFont val="Arial"/>
        <family val="2"/>
      </rPr>
      <t xml:space="preserve">Peneidae </t>
    </r>
  </si>
  <si>
    <r>
      <t xml:space="preserve">حبار  
</t>
    </r>
    <r>
      <rPr>
        <b/>
        <sz val="14"/>
        <rFont val="Arial"/>
        <family val="2"/>
      </rPr>
      <t xml:space="preserve"> Cuttlefish</t>
    </r>
  </si>
  <si>
    <r>
      <t xml:space="preserve">خيار البحر </t>
    </r>
    <r>
      <rPr>
        <b/>
        <sz val="14"/>
        <rFont val="Arial"/>
        <family val="2"/>
      </rPr>
      <t>Seacucumber</t>
    </r>
  </si>
  <si>
    <r>
      <t xml:space="preserve">أبو مقص 
</t>
    </r>
    <r>
      <rPr>
        <b/>
        <sz val="14"/>
        <rFont val="Arial"/>
        <family val="2"/>
      </rPr>
      <t>Craps</t>
    </r>
  </si>
  <si>
    <r>
      <t xml:space="preserve">اخطبوط  
</t>
    </r>
    <r>
      <rPr>
        <b/>
        <sz val="14"/>
        <rFont val="Arial"/>
        <family val="2"/>
      </rPr>
      <t>Octopus</t>
    </r>
  </si>
  <si>
    <r>
      <t xml:space="preserve">أنواع أخرى
 </t>
    </r>
    <r>
      <rPr>
        <b/>
        <sz val="14"/>
        <rFont val="Arial"/>
        <family val="2"/>
      </rPr>
      <t>Other Kinds</t>
    </r>
  </si>
  <si>
    <r>
      <t xml:space="preserve">الإجمالي  
</t>
    </r>
    <r>
      <rPr>
        <b/>
        <sz val="14"/>
        <rFont val="Arial"/>
        <family val="2"/>
      </rPr>
      <t xml:space="preserve"> Total</t>
    </r>
  </si>
  <si>
    <r>
      <t xml:space="preserve">اسم الجمعية 
</t>
    </r>
    <r>
      <rPr>
        <b/>
        <sz val="12"/>
        <rFont val="Arial"/>
        <family val="2"/>
      </rPr>
      <t>Name of Society</t>
    </r>
  </si>
  <si>
    <t>الشركات والمؤسسات العاملة في البحر العربي وخليج عدن
Corpotations and Companies work at The Arab sea and The Aden Gulf</t>
  </si>
  <si>
    <t>الشركات والمؤسسات العاملة في البحر الأحمر
Corporations and Companies work at The Red sea</t>
  </si>
  <si>
    <t>الإجمالي العام
General Total</t>
  </si>
  <si>
    <r>
      <t xml:space="preserve">القيمة
</t>
    </r>
    <r>
      <rPr>
        <b/>
        <sz val="12"/>
        <rFont val="Arial"/>
        <family val="2"/>
      </rPr>
      <t>Value</t>
    </r>
  </si>
  <si>
    <r>
      <t xml:space="preserve">الكمية
</t>
    </r>
    <r>
      <rPr>
        <b/>
        <sz val="12"/>
        <rFont val="Arial"/>
        <family val="2"/>
      </rPr>
      <t>Quantity</t>
    </r>
  </si>
  <si>
    <t>overnorate</t>
  </si>
  <si>
    <t xml:space="preserve"> المحافظة </t>
  </si>
  <si>
    <t xml:space="preserve">   المحافظة </t>
  </si>
  <si>
    <t xml:space="preserve">  Charcoal Grouper</t>
  </si>
  <si>
    <t xml:space="preserve"> Snapper</t>
  </si>
  <si>
    <t xml:space="preserve">   King fish</t>
  </si>
  <si>
    <t>Cobia</t>
  </si>
  <si>
    <t xml:space="preserve">  Little Tuna</t>
  </si>
  <si>
    <t xml:space="preserve">Other Kinds </t>
  </si>
  <si>
    <t>Spined Anchovy</t>
  </si>
  <si>
    <t xml:space="preserve">Indian Mackarel </t>
  </si>
  <si>
    <t>Gold Band fusilier</t>
  </si>
  <si>
    <t>Spotted shark</t>
  </si>
  <si>
    <t>اسم الجمعية
  Name of Society</t>
  </si>
  <si>
    <t xml:space="preserve">ــ الجمعيات التي لم توافينا بالبيانات تم حذفها </t>
  </si>
  <si>
    <t xml:space="preserve"> - The societies that did not provide us with data were deleted.</t>
  </si>
  <si>
    <t xml:space="preserve">لم تلتزم العديد من الجمعيات السمكية بانتظام بارسال بيانتها الى ديوان الوزارة ومكاتب الوزارة في المحفظات بالرغم من استمرارها بمزاولة الانتاج السمكي     </t>
  </si>
  <si>
    <t>Production Total</t>
  </si>
  <si>
    <t>عدد الجمعيات التعاونية السمكية والصيادين والقوارب في المحافظات وجزيرة سقطرى خلال الفترة 2009م - 2011م</t>
  </si>
  <si>
    <t>Number of  Fish Cooperative Societies, Fishermen and Boats in the Governorates and Socatra Island: 2009 - 2011</t>
  </si>
  <si>
    <t xml:space="preserve">كمية وقيمةالمبيعات من الأسماك والأحياء البحرية الأخرى المصطادة (الصيد التقليدي والصناعي) حسب المحافظات الساحلية والمؤسسات والشركات خلال الفترة 2009م-2011م </t>
  </si>
  <si>
    <t>أسماك السطح       Surface Fish</t>
  </si>
  <si>
    <t xml:space="preserve">أسماك أعماق   Depth Fish </t>
  </si>
  <si>
    <t>شروخ    Lobster</t>
  </si>
  <si>
    <t>جمبري   Peneidae</t>
  </si>
  <si>
    <t>حبار  Cuttlefish</t>
  </si>
  <si>
    <t>خيار البحر 
Sea Cucumber</t>
  </si>
  <si>
    <t>أبو مقص   Craps</t>
  </si>
  <si>
    <t>اخطبوط  Octopus</t>
  </si>
  <si>
    <t>أنواع أخرى   Other Kinds</t>
  </si>
  <si>
    <t xml:space="preserve">الإجمالي      The Total </t>
  </si>
  <si>
    <t>كمية      Quantity</t>
  </si>
  <si>
    <t>قيمة        Value</t>
  </si>
  <si>
    <t>كمية   Quantity</t>
  </si>
  <si>
    <t>قيمة     Value</t>
  </si>
  <si>
    <t>قيمة    Value</t>
  </si>
  <si>
    <t>كمية  Quantity</t>
  </si>
  <si>
    <t>قيمة      Value</t>
  </si>
  <si>
    <t>قيمة   Value</t>
  </si>
  <si>
    <t>كمية    Quantity</t>
  </si>
  <si>
    <t>2010*</t>
  </si>
  <si>
    <t>*تم تعديل بيانات عام 2010م من المصدر</t>
  </si>
  <si>
    <t xml:space="preserve"> </t>
  </si>
  <si>
    <t>*تم نشر بيانات عام 2010م لعدم توفر بيانات عام 2011م  من المصدر</t>
  </si>
  <si>
    <t>2011*</t>
  </si>
  <si>
    <r>
      <t xml:space="preserve">   Quantity (ton) - Value (In million of rials) </t>
    </r>
    <r>
      <rPr>
        <b/>
        <u val="single"/>
        <sz val="14"/>
        <rFont val="Arial"/>
        <family val="2"/>
      </rPr>
      <t xml:space="preserve">    ( الكمية بالطن - القيمة (بالمليون ريال )</t>
    </r>
  </si>
  <si>
    <t>Quantity and Sales Value of Fish and Other Aquatic Catch (Ordinary and Industrial Fishing) by Coastal Governorates, Corporations and Company: 2009 - 2011</t>
  </si>
  <si>
    <t>To modify data 2010 from the source.</t>
  </si>
  <si>
    <t xml:space="preserve">   Quantity (ton) - Value (In million of rials)     ( ( </t>
  </si>
  <si>
    <t xml:space="preserve">حجم العلبة 180 جرام </t>
  </si>
  <si>
    <t>(   Quantity per (1000 tins) - Value(In million of rials)    (الكمية بالف علبة - القيمة بالمليون ريال)</t>
  </si>
  <si>
    <t>Data has been puplished 2010 .be Causee Data 2011 didn’t available From the Source</t>
  </si>
  <si>
    <t>كمية وقيمةالمبيعات من الاسماك والاحياء البحريه الأخرى المصطاده (الصيد التقليدي والصناعي) بحسب النوع خلال الفترة  2009م - 2011م *</t>
  </si>
  <si>
    <t xml:space="preserve">* كمية المبيعات لاتمثل الإنتاج الفعلي من الأسماك </t>
  </si>
  <si>
    <t>Quantity and Sales Value of  Fish and Other Aquatic Catch (Ordinary and Industrial Fishing) by Type: 2009 - 2011*</t>
  </si>
  <si>
    <t xml:space="preserve">كمية وقيمةالمبيعات من الأسماك والأحياء البحرية الأخرى المصطادة (الصيد التقليدي والصناعي) حسب المحافظات الساحلية والمؤسسات والشركات خلال الفترة 2009م - 2011م * </t>
  </si>
  <si>
    <t>Quantity and Sales Value of Fish and Other Aquatic Catch (Ordinary and Industrial Fishing) by Coastal Governorates, Corporations and Company: 2009 - 2011*</t>
  </si>
  <si>
    <t>كمية وقيمةالمبيعات من الاسماك والأحياء البحرية الأخرى المصطادة من الصيد التقليدي والصناعي حسب النوع والمحافظات للعام 2009م*</t>
  </si>
  <si>
    <t>Quantity and  Sales Value of  Fish and Other Aquatic Catch (Ordinary and Industrial Fishing) by Type and Governorates:  2009*</t>
  </si>
  <si>
    <t>كمية وقيمةالمبيعات من الاسماك والأحياء البحرية الأخرى المصطادة من الصيد التقليدي والصناعي حسب النوع والمحافظات للعام 2010م*</t>
  </si>
  <si>
    <t>Quantity and  Sales Value of  Fish and Other Aquatic Catch (Ordinary and Industrial Fishing) by Type and Governorate:  2010*</t>
  </si>
  <si>
    <t>كمية وقيمةالمبيعات من الاسماك والأحياء البحرية الأخرى المصطادة من الصيد التقليدي والصناعي حسب النوع والمحافظات للعام 2011م*</t>
  </si>
  <si>
    <t>Quantity and Sales Value of  Fish and Other Aquatic Catch (Ordinary and Industrial Fishing) by Type and Governorate: 2011*</t>
  </si>
  <si>
    <t>كمية وقيمةالمبيعات  من المعلبات السمكية للأعوام 2009م-2011م*</t>
  </si>
  <si>
    <t>Quantity Sales of Tona : 2009-2011*</t>
  </si>
  <si>
    <t>كمية وقيمةالمبيعات من الصيد الصناعي خلال الفترة  2009ــ 2011م *</t>
  </si>
  <si>
    <t>Quantity and Sales value of  Indusrtial Catch: 2009-2011*</t>
  </si>
  <si>
    <t>كمية وقيمةالمبيعات من الأسماك والأحياء البحرية الأخرى المصطادة (الصيد التقليدي) حسب الجمعيات خلال الفترة من خلال الفترة  2009ــ 2011م*</t>
  </si>
  <si>
    <t>Quantity and Sales value of fish and other Aquatic Catch (ordinary catch): 2009- 2011*</t>
  </si>
  <si>
    <t>كمية وقيمةالمبيعات من الأسماك والأحياء البحرية الأخرى المصطادة (الصيد التقليدي) حسب الجمعيات  خلال الفترة2009 -2011م*</t>
  </si>
  <si>
    <t>Quantity and Sales value of fish and other Aquatic Catch (ordinary catch):2009 - 2011*</t>
  </si>
  <si>
    <t>كمية وقيمةالمبيعات من الأسماك والأحياء البحرية الأخرى المصطادة (الصيد التقليدي) حسب الجمعيات  خلال الفترة  2009ــ 2011م*</t>
  </si>
  <si>
    <t>Quantity and Sales value of fish and other Aquatic Catch (ordinary catch): 2009 - 2011*</t>
  </si>
  <si>
    <t xml:space="preserve">كمية وقيمة المبيعات من الأسماك والأحياء البحرية الأخرى المصطادة ( الصيد التقليدي  ) حسب المحافظات الساحلية والمؤسسات والشركات     خلال الفترة 2009م - 2011م * </t>
  </si>
  <si>
    <t>Quantity andSales Value of Fish and Other Aquatic Catch (Ordinary and Industrial Fishing) by Coastal Governorate, Corporation and Company: 2009 - 2011*</t>
  </si>
  <si>
    <t xml:space="preserve">كمية وقيمةالمبيعات من الاسماك والاحياء البحريه الأخرى المصطاده (الصيد التقليدي والصناعي) بحسب النوع خلال الفترة  2009م - 2011م* </t>
  </si>
  <si>
    <t>Quantity and Sales Value of  Fish and Other Aquatic Catch (Ordinary and Industrial Fishing) by Type and Governorates: 2009*</t>
  </si>
  <si>
    <t xml:space="preserve">كمية وقيمةالمبيعات من الأسماك والأحياء البحرية الأخرى المصطادة ( الصيد التقليدي  ) حسب المحافظات الساحلية والمؤسسات والشركات  خلال الفترة 2009م - 2011م* </t>
  </si>
  <si>
    <t>Quantity and Sales Value of Fish and Other Aquatic Catch (Ordinary and Industrial Fishing) by Coastal Governorates, Corporation and Company: 2009 - 2011*</t>
  </si>
  <si>
    <t>Quantity and Sales value of fish and other Aquatic Catch (ordinary catch): 2009-2011*</t>
  </si>
  <si>
    <t>كمية وقيمةالمبيعات من الصيد الصناعي خلال الفترة من خلال الفترة  2009ــ 2011م*</t>
  </si>
  <si>
    <t>كمية وقيمةالمبيعات  من المعلبات السمكية للأعوام
2009  -2011م*</t>
  </si>
  <si>
    <t>Quantity and  Sales Value of  Fish and Other Aquatic Catch (Ordinary and Industrial Fishing) by Type and Governorates:  2010*</t>
  </si>
  <si>
    <t>Quantity and  Sales Value of  Fish and Other Aquatic Catch (Ordinary and Industrial Fishing) by Type and Governorates:  2011*</t>
  </si>
  <si>
    <t>عدد الجمعيات التعاونية السمكية والصيادين والقوارب في المحافظات وجزيرة سقطرى خلال الفترة  2009-2011م</t>
  </si>
  <si>
    <t xml:space="preserve">Many of Fish socities don't share data and send them to the Ministry and the offices of the Ministry at governorates despite to the their continuaity to fishing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</si>
</sst>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_-&quot;ر.ي.&quot;\ * #,##0_-;_-&quot;ر.ي.&quot;\ * #,##0\-;_-&quot;ر.ي.&quot;\ * &quot;-&quot;_-;_-@_-"/>
    <numFmt numFmtId="185" formatCode="_-* #,##0_-;_-* #,##0\-;_-* &quot;-&quot;_-;_-@_-"/>
    <numFmt numFmtId="186" formatCode="_-&quot;ر.ي.&quot;\ * #,##0.00_-;_-&quot;ر.ي.&quot;\ * #,##0.00\-;_-&quot;ر.ي.&quot;\ * &quot;-&quot;??_-;_-@_-"/>
    <numFmt numFmtId="187" formatCode="_-* #,##0.00_-;_-* #,##0.00\-;_-* &quot;-&quot;??_-;_-@_-"/>
    <numFmt numFmtId="188" formatCode="0.0_)"/>
    <numFmt numFmtId="189" formatCode="#,##0.000"/>
    <numFmt numFmtId="190" formatCode="_-* #,##0_-;_-* #,##0\-;_-* &quot;-&quot;??_-;_-@_-"/>
    <numFmt numFmtId="191" formatCode="_-* #,##0.000_-;_-* #,##0.000\-;_-* &quot;-&quot;??_-;_-@_-"/>
    <numFmt numFmtId="192" formatCode="#,##0.0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0000"/>
  </numFmts>
  <fonts count="58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b/>
      <u val="single"/>
      <sz val="14"/>
      <name val="Arial"/>
      <family val="2"/>
    </font>
    <font>
      <b/>
      <sz val="13"/>
      <color indexed="56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sz val="10"/>
      <color indexed="8"/>
      <name val="Arial"/>
      <family val="0"/>
    </font>
    <font>
      <b/>
      <vertAlign val="superscript"/>
      <sz val="2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21" fillId="0" borderId="3" applyNumberFormat="0" applyFill="0" applyAlignment="0" applyProtection="0"/>
    <xf numFmtId="0" fontId="24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6" applyNumberFormat="0" applyFill="0" applyAlignment="0" applyProtection="0"/>
    <xf numFmtId="0" fontId="54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8" borderId="7" applyNumberFormat="0" applyFont="0" applyAlignment="0" applyProtection="0"/>
    <xf numFmtId="0" fontId="55" fillId="23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3" fillId="8" borderId="10" xfId="59" applyFont="1" applyFill="1" applyBorder="1" applyAlignment="1">
      <alignment horizontal="center" vertical="center" wrapText="1"/>
      <protection/>
    </xf>
    <xf numFmtId="0" fontId="3" fillId="8" borderId="11" xfId="59" applyFont="1" applyFill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left" vertical="center" wrapText="1" indent="1"/>
      <protection/>
    </xf>
    <xf numFmtId="0" fontId="0" fillId="0" borderId="0" xfId="0" applyFont="1" applyAlignment="1">
      <alignment/>
    </xf>
    <xf numFmtId="0" fontId="0" fillId="29" borderId="0" xfId="0" applyFont="1" applyFill="1" applyAlignment="1">
      <alignment/>
    </xf>
    <xf numFmtId="0" fontId="10" fillId="29" borderId="0" xfId="0" applyFont="1" applyFill="1" applyAlignment="1">
      <alignment horizontal="center" vertical="center"/>
    </xf>
    <xf numFmtId="0" fontId="4" fillId="29" borderId="0" xfId="58" applyFont="1" applyFill="1" applyBorder="1" applyAlignment="1">
      <alignment horizontal="center" vertical="center" wrapText="1"/>
      <protection/>
    </xf>
    <xf numFmtId="0" fontId="3" fillId="29" borderId="0" xfId="0" applyFont="1" applyFill="1" applyAlignment="1">
      <alignment vertical="center" wrapText="1"/>
    </xf>
    <xf numFmtId="3" fontId="3" fillId="29" borderId="0" xfId="0" applyNumberFormat="1" applyFont="1" applyFill="1" applyAlignment="1">
      <alignment vertical="center" wrapText="1"/>
    </xf>
    <xf numFmtId="3" fontId="5" fillId="29" borderId="0" xfId="0" applyNumberFormat="1" applyFont="1" applyFill="1" applyAlignment="1">
      <alignment vertical="center" wrapText="1"/>
    </xf>
    <xf numFmtId="0" fontId="3" fillId="29" borderId="0" xfId="0" applyFont="1" applyFill="1" applyBorder="1" applyAlignment="1">
      <alignment horizontal="left" vertical="center"/>
    </xf>
    <xf numFmtId="0" fontId="3" fillId="29" borderId="0" xfId="0" applyFont="1" applyFill="1" applyBorder="1" applyAlignment="1" applyProtection="1">
      <alignment horizontal="center" vertical="center"/>
      <protection/>
    </xf>
    <xf numFmtId="0" fontId="3" fillId="29" borderId="0" xfId="0" applyFont="1" applyFill="1" applyBorder="1" applyAlignment="1">
      <alignment horizontal="center" vertical="center"/>
    </xf>
    <xf numFmtId="0" fontId="0" fillId="29" borderId="0" xfId="0" applyFont="1" applyFill="1" applyAlignment="1">
      <alignment/>
    </xf>
    <xf numFmtId="0" fontId="3" fillId="29" borderId="0" xfId="0" applyFont="1" applyFill="1" applyAlignment="1">
      <alignment/>
    </xf>
    <xf numFmtId="0" fontId="10" fillId="29" borderId="13" xfId="58" applyFont="1" applyFill="1" applyBorder="1" applyAlignment="1">
      <alignment horizontal="right" wrapText="1"/>
      <protection/>
    </xf>
    <xf numFmtId="3" fontId="10" fillId="29" borderId="0" xfId="0" applyNumberFormat="1" applyFont="1" applyFill="1" applyBorder="1" applyAlignment="1" applyProtection="1">
      <alignment horizontal="left" vertical="center" wrapText="1"/>
      <protection/>
    </xf>
    <xf numFmtId="3" fontId="10" fillId="29" borderId="0" xfId="0" applyNumberFormat="1" applyFont="1" applyFill="1" applyAlignment="1">
      <alignment vertical="center" wrapText="1"/>
    </xf>
    <xf numFmtId="0" fontId="10" fillId="29" borderId="13" xfId="58" applyFont="1" applyFill="1" applyBorder="1" applyAlignment="1">
      <alignment horizontal="left" wrapText="1"/>
      <protection/>
    </xf>
    <xf numFmtId="0" fontId="13" fillId="29" borderId="0" xfId="0" applyFont="1" applyFill="1" applyAlignment="1">
      <alignment wrapText="1"/>
    </xf>
    <xf numFmtId="0" fontId="10" fillId="8" borderId="12" xfId="58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8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 wrapText="1"/>
    </xf>
    <xf numFmtId="0" fontId="13" fillId="0" borderId="0" xfId="0" applyFont="1" applyAlignment="1">
      <alignment/>
    </xf>
    <xf numFmtId="0" fontId="10" fillId="8" borderId="11" xfId="58" applyFont="1" applyFill="1" applyBorder="1" applyAlignment="1">
      <alignment horizontal="left" vertical="center" wrapText="1"/>
      <protection/>
    </xf>
    <xf numFmtId="0" fontId="14" fillId="29" borderId="0" xfId="0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readingOrder="2"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8" borderId="12" xfId="0" applyFont="1" applyFill="1" applyBorder="1" applyAlignment="1">
      <alignment horizontal="center" vertical="center"/>
    </xf>
    <xf numFmtId="188" fontId="6" fillId="29" borderId="0" xfId="0" applyNumberFormat="1" applyFont="1" applyFill="1" applyBorder="1" applyAlignment="1" applyProtection="1">
      <alignment vertical="center" readingOrder="2"/>
      <protection/>
    </xf>
    <xf numFmtId="0" fontId="5" fillId="29" borderId="14" xfId="0" applyFont="1" applyFill="1" applyBorder="1" applyAlignment="1">
      <alignment vertical="center" wrapText="1"/>
    </xf>
    <xf numFmtId="0" fontId="17" fillId="8" borderId="15" xfId="58" applyFont="1" applyFill="1" applyBorder="1" applyAlignment="1">
      <alignment horizontal="right" vertical="center" wrapText="1"/>
      <protection/>
    </xf>
    <xf numFmtId="0" fontId="10" fillId="8" borderId="10" xfId="58" applyFont="1" applyFill="1" applyBorder="1" applyAlignment="1">
      <alignment horizontal="right" vertical="center" wrapText="1"/>
      <protection/>
    </xf>
    <xf numFmtId="0" fontId="10" fillId="8" borderId="15" xfId="58" applyFont="1" applyFill="1" applyBorder="1" applyAlignment="1">
      <alignment horizontal="left" vertical="center" wrapText="1"/>
      <protection/>
    </xf>
    <xf numFmtId="3" fontId="4" fillId="29" borderId="12" xfId="0" applyNumberFormat="1" applyFont="1" applyFill="1" applyBorder="1" applyAlignment="1">
      <alignment horizontal="center" vertical="center" shrinkToFit="1"/>
    </xf>
    <xf numFmtId="0" fontId="10" fillId="29" borderId="13" xfId="58" applyFont="1" applyFill="1" applyBorder="1" applyAlignment="1">
      <alignment horizontal="left" wrapText="1"/>
      <protection/>
    </xf>
    <xf numFmtId="0" fontId="10" fillId="8" borderId="10" xfId="58" applyFont="1" applyFill="1" applyBorder="1" applyAlignment="1">
      <alignment horizontal="center" vertical="center" wrapText="1"/>
      <protection/>
    </xf>
    <xf numFmtId="0" fontId="10" fillId="8" borderId="11" xfId="58" applyFont="1" applyFill="1" applyBorder="1" applyAlignment="1">
      <alignment horizontal="right" vertical="center" wrapText="1"/>
      <protection/>
    </xf>
    <xf numFmtId="3" fontId="4" fillId="29" borderId="12" xfId="0" applyNumberFormat="1" applyFont="1" applyFill="1" applyBorder="1" applyAlignment="1">
      <alignment horizontal="center" vertical="center" wrapText="1" shrinkToFit="1"/>
    </xf>
    <xf numFmtId="0" fontId="14" fillId="0" borderId="12" xfId="59" applyFont="1" applyBorder="1" applyAlignment="1">
      <alignment horizontal="center" vertical="center"/>
      <protection/>
    </xf>
    <xf numFmtId="0" fontId="14" fillId="8" borderId="10" xfId="0" applyFont="1" applyFill="1" applyBorder="1" applyAlignment="1">
      <alignment horizontal="center" vertical="center"/>
    </xf>
    <xf numFmtId="0" fontId="0" fillId="29" borderId="0" xfId="0" applyFill="1" applyBorder="1" applyAlignment="1">
      <alignment/>
    </xf>
    <xf numFmtId="3" fontId="4" fillId="30" borderId="16" xfId="58" applyNumberFormat="1" applyFont="1" applyFill="1" applyBorder="1" applyAlignment="1">
      <alignment vertical="center" wrapText="1"/>
      <protection/>
    </xf>
    <xf numFmtId="0" fontId="4" fillId="8" borderId="12" xfId="58" applyFont="1" applyFill="1" applyBorder="1" applyAlignment="1">
      <alignment horizontal="center" vertical="center" wrapText="1"/>
      <protection/>
    </xf>
    <xf numFmtId="3" fontId="4" fillId="30" borderId="17" xfId="0" applyNumberFormat="1" applyFont="1" applyFill="1" applyBorder="1" applyAlignment="1" applyProtection="1" quotePrefix="1">
      <alignment horizontal="center" vertical="center" wrapText="1"/>
      <protection/>
    </xf>
    <xf numFmtId="0" fontId="4" fillId="8" borderId="11" xfId="0" applyFont="1" applyFill="1" applyBorder="1" applyAlignment="1">
      <alignment horizontal="center" vertical="center"/>
    </xf>
    <xf numFmtId="0" fontId="2" fillId="8" borderId="10" xfId="58" applyFont="1" applyFill="1" applyBorder="1" applyAlignment="1">
      <alignment horizontal="center" vertical="center" wrapText="1"/>
      <protection/>
    </xf>
    <xf numFmtId="0" fontId="2" fillId="8" borderId="12" xfId="58" applyFont="1" applyFill="1" applyBorder="1" applyAlignment="1">
      <alignment horizontal="center" vertical="center" wrapText="1"/>
      <protection/>
    </xf>
    <xf numFmtId="3" fontId="17" fillId="0" borderId="12" xfId="0" applyNumberFormat="1" applyFont="1" applyFill="1" applyBorder="1" applyAlignment="1" applyProtection="1" quotePrefix="1">
      <alignment horizontal="center" vertical="center" wrapText="1"/>
      <protection/>
    </xf>
    <xf numFmtId="3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7" fillId="0" borderId="18" xfId="0" applyNumberFormat="1" applyFont="1" applyFill="1" applyBorder="1" applyAlignment="1" applyProtection="1" quotePrefix="1">
      <alignment horizontal="center" vertical="center" wrapText="1"/>
      <protection/>
    </xf>
    <xf numFmtId="3" fontId="17" fillId="8" borderId="10" xfId="0" applyNumberFormat="1" applyFont="1" applyFill="1" applyBorder="1" applyAlignment="1" applyProtection="1" quotePrefix="1">
      <alignment horizontal="center" vertical="center" wrapText="1"/>
      <protection/>
    </xf>
    <xf numFmtId="3" fontId="17" fillId="8" borderId="12" xfId="0" applyNumberFormat="1" applyFont="1" applyFill="1" applyBorder="1" applyAlignment="1" applyProtection="1">
      <alignment horizontal="center" vertical="center" wrapText="1"/>
      <protection/>
    </xf>
    <xf numFmtId="3" fontId="17" fillId="8" borderId="12" xfId="58" applyNumberFormat="1" applyFont="1" applyFill="1" applyBorder="1" applyAlignment="1">
      <alignment horizontal="center" vertical="center" wrapText="1"/>
      <protection/>
    </xf>
    <xf numFmtId="3" fontId="10" fillId="8" borderId="11" xfId="58" applyNumberFormat="1" applyFont="1" applyFill="1" applyBorder="1" applyAlignment="1">
      <alignment horizontal="center" vertical="center" wrapText="1"/>
      <protection/>
    </xf>
    <xf numFmtId="3" fontId="2" fillId="8" borderId="10" xfId="58" applyNumberFormat="1" applyFont="1" applyFill="1" applyBorder="1" applyAlignment="1">
      <alignment horizontal="center" vertical="center" wrapText="1"/>
      <protection/>
    </xf>
    <xf numFmtId="0" fontId="6" fillId="8" borderId="11" xfId="0" applyFont="1" applyFill="1" applyBorder="1" applyAlignment="1">
      <alignment horizontal="center" vertical="center" shrinkToFit="1"/>
    </xf>
    <xf numFmtId="0" fontId="6" fillId="8" borderId="11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0" fontId="0" fillId="29" borderId="0" xfId="0" applyFont="1" applyFill="1" applyBorder="1" applyAlignment="1">
      <alignment/>
    </xf>
    <xf numFmtId="0" fontId="4" fillId="8" borderId="11" xfId="0" applyFont="1" applyFill="1" applyBorder="1" applyAlignment="1">
      <alignment horizontal="center" vertical="center" shrinkToFit="1"/>
    </xf>
    <xf numFmtId="0" fontId="16" fillId="29" borderId="0" xfId="0" applyFont="1" applyFill="1" applyAlignment="1">
      <alignment/>
    </xf>
    <xf numFmtId="0" fontId="16" fillId="29" borderId="0" xfId="0" applyFont="1" applyFill="1" applyBorder="1" applyAlignment="1">
      <alignment/>
    </xf>
    <xf numFmtId="0" fontId="10" fillId="8" borderId="10" xfId="0" applyFont="1" applyFill="1" applyBorder="1" applyAlignment="1">
      <alignment horizontal="center" vertical="center"/>
    </xf>
    <xf numFmtId="3" fontId="10" fillId="29" borderId="12" xfId="0" applyNumberFormat="1" applyFont="1" applyFill="1" applyBorder="1" applyAlignment="1">
      <alignment horizontal="center" vertical="center" shrinkToFit="1"/>
    </xf>
    <xf numFmtId="3" fontId="10" fillId="8" borderId="12" xfId="0" applyNumberFormat="1" applyFont="1" applyFill="1" applyBorder="1" applyAlignment="1">
      <alignment horizontal="center" vertical="center" shrinkToFit="1"/>
    </xf>
    <xf numFmtId="0" fontId="4" fillId="8" borderId="21" xfId="0" applyFont="1" applyFill="1" applyBorder="1" applyAlignment="1">
      <alignment horizontal="center" vertical="center"/>
    </xf>
    <xf numFmtId="0" fontId="10" fillId="29" borderId="18" xfId="0" applyFont="1" applyFill="1" applyBorder="1" applyAlignment="1">
      <alignment horizontal="center" vertical="center"/>
    </xf>
    <xf numFmtId="0" fontId="10" fillId="8" borderId="22" xfId="0" applyFont="1" applyFill="1" applyBorder="1" applyAlignment="1">
      <alignment horizontal="center" vertical="center"/>
    </xf>
    <xf numFmtId="0" fontId="16" fillId="29" borderId="0" xfId="0" applyFont="1" applyFill="1" applyAlignment="1">
      <alignment wrapText="1"/>
    </xf>
    <xf numFmtId="3" fontId="10" fillId="30" borderId="12" xfId="0" applyNumberFormat="1" applyFont="1" applyFill="1" applyBorder="1" applyAlignment="1">
      <alignment horizontal="center" vertical="center" shrinkToFit="1"/>
    </xf>
    <xf numFmtId="0" fontId="16" fillId="29" borderId="0" xfId="0" applyFont="1" applyFill="1" applyAlignment="1">
      <alignment vertical="top" wrapText="1"/>
    </xf>
    <xf numFmtId="0" fontId="13" fillId="29" borderId="0" xfId="0" applyFont="1" applyFill="1" applyAlignment="1">
      <alignment/>
    </xf>
    <xf numFmtId="0" fontId="10" fillId="8" borderId="23" xfId="0" applyFont="1" applyFill="1" applyBorder="1" applyAlignment="1">
      <alignment horizontal="center" vertical="center" wrapText="1"/>
    </xf>
    <xf numFmtId="0" fontId="10" fillId="29" borderId="23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29" borderId="0" xfId="0" applyFont="1" applyFill="1" applyAlignment="1">
      <alignment horizontal="center" wrapText="1"/>
    </xf>
    <xf numFmtId="0" fontId="0" fillId="29" borderId="0" xfId="0" applyFont="1" applyFill="1" applyAlignment="1">
      <alignment wrapText="1"/>
    </xf>
    <xf numFmtId="0" fontId="0" fillId="0" borderId="0" xfId="0" applyFont="1" applyAlignment="1">
      <alignment wrapText="1"/>
    </xf>
    <xf numFmtId="3" fontId="10" fillId="0" borderId="12" xfId="58" applyNumberFormat="1" applyFont="1" applyFill="1" applyBorder="1" applyAlignment="1">
      <alignment horizontal="center" vertical="center" wrapText="1"/>
      <protection/>
    </xf>
    <xf numFmtId="0" fontId="1" fillId="29" borderId="0" xfId="0" applyFont="1" applyFill="1" applyAlignment="1">
      <alignment wrapText="1"/>
    </xf>
    <xf numFmtId="0" fontId="10" fillId="8" borderId="24" xfId="0" applyFont="1" applyFill="1" applyBorder="1" applyAlignment="1" applyProtection="1">
      <alignment horizontal="center" vertical="center"/>
      <protection/>
    </xf>
    <xf numFmtId="0" fontId="10" fillId="8" borderId="10" xfId="0" applyFont="1" applyFill="1" applyBorder="1" applyAlignment="1" applyProtection="1">
      <alignment horizontal="center" vertical="center"/>
      <protection/>
    </xf>
    <xf numFmtId="0" fontId="4" fillId="8" borderId="11" xfId="0" applyFont="1" applyFill="1" applyBorder="1" applyAlignment="1">
      <alignment horizontal="center" vertical="center" wrapText="1" readingOrder="1"/>
    </xf>
    <xf numFmtId="0" fontId="4" fillId="8" borderId="10" xfId="0" applyFont="1" applyFill="1" applyBorder="1" applyAlignment="1" applyProtection="1">
      <alignment horizontal="center" vertical="center"/>
      <protection/>
    </xf>
    <xf numFmtId="0" fontId="4" fillId="8" borderId="15" xfId="0" applyFont="1" applyFill="1" applyBorder="1" applyAlignment="1" applyProtection="1">
      <alignment horizontal="left" vertical="center"/>
      <protection/>
    </xf>
    <xf numFmtId="0" fontId="4" fillId="8" borderId="11" xfId="0" applyFont="1" applyFill="1" applyBorder="1" applyAlignment="1" applyProtection="1">
      <alignment/>
      <protection/>
    </xf>
    <xf numFmtId="0" fontId="10" fillId="29" borderId="0" xfId="0" applyFont="1" applyFill="1" applyAlignment="1">
      <alignment horizontal="center" wrapText="1"/>
    </xf>
    <xf numFmtId="0" fontId="10" fillId="29" borderId="0" xfId="0" applyFont="1" applyFill="1" applyBorder="1" applyAlignment="1">
      <alignment horizontal="center"/>
    </xf>
    <xf numFmtId="0" fontId="4" fillId="29" borderId="13" xfId="0" applyFont="1" applyFill="1" applyBorder="1" applyAlignment="1">
      <alignment/>
    </xf>
    <xf numFmtId="0" fontId="4" fillId="29" borderId="0" xfId="0" applyFont="1" applyFill="1" applyAlignment="1">
      <alignment horizontal="right"/>
    </xf>
    <xf numFmtId="0" fontId="4" fillId="29" borderId="0" xfId="0" applyFont="1" applyFill="1" applyBorder="1" applyAlignment="1">
      <alignment horizontal="center" wrapText="1"/>
    </xf>
    <xf numFmtId="0" fontId="4" fillId="29" borderId="13" xfId="0" applyFont="1" applyFill="1" applyBorder="1" applyAlignment="1">
      <alignment horizontal="left"/>
    </xf>
    <xf numFmtId="3" fontId="10" fillId="29" borderId="18" xfId="0" applyNumberFormat="1" applyFont="1" applyFill="1" applyBorder="1" applyAlignment="1" applyProtection="1">
      <alignment horizontal="center" vertical="center"/>
      <protection/>
    </xf>
    <xf numFmtId="3" fontId="10" fillId="8" borderId="12" xfId="0" applyNumberFormat="1" applyFont="1" applyFill="1" applyBorder="1" applyAlignment="1" applyProtection="1">
      <alignment horizontal="center" vertical="center"/>
      <protection/>
    </xf>
    <xf numFmtId="3" fontId="0" fillId="29" borderId="0" xfId="0" applyNumberFormat="1" applyFill="1" applyBorder="1" applyAlignment="1">
      <alignment/>
    </xf>
    <xf numFmtId="3" fontId="7" fillId="29" borderId="0" xfId="0" applyNumberFormat="1" applyFont="1" applyFill="1" applyBorder="1" applyAlignment="1">
      <alignment horizontal="center" vertical="center" shrinkToFit="1"/>
    </xf>
    <xf numFmtId="1" fontId="7" fillId="29" borderId="0" xfId="0" applyNumberFormat="1" applyFont="1" applyFill="1" applyBorder="1" applyAlignment="1">
      <alignment horizontal="center" vertical="center"/>
    </xf>
    <xf numFmtId="0" fontId="12" fillId="29" borderId="0" xfId="0" applyFont="1" applyFill="1" applyBorder="1" applyAlignment="1">
      <alignment/>
    </xf>
    <xf numFmtId="0" fontId="14" fillId="0" borderId="12" xfId="59" applyFont="1" applyBorder="1" applyAlignment="1">
      <alignment horizontal="right" vertical="center" wrapText="1" indent="1"/>
      <protection/>
    </xf>
    <xf numFmtId="0" fontId="14" fillId="29" borderId="23" xfId="0" applyFont="1" applyFill="1" applyBorder="1" applyAlignment="1">
      <alignment horizontal="center" vertical="center"/>
    </xf>
    <xf numFmtId="0" fontId="3" fillId="29" borderId="12" xfId="0" applyFont="1" applyFill="1" applyBorder="1" applyAlignment="1">
      <alignment horizontal="center" vertical="center"/>
    </xf>
    <xf numFmtId="0" fontId="3" fillId="29" borderId="12" xfId="0" applyFont="1" applyFill="1" applyBorder="1" applyAlignment="1">
      <alignment horizontal="center" vertical="center" wrapText="1"/>
    </xf>
    <xf numFmtId="3" fontId="3" fillId="29" borderId="12" xfId="0" applyNumberFormat="1" applyFont="1" applyFill="1" applyBorder="1" applyAlignment="1">
      <alignment horizontal="center" vertical="center" wrapText="1"/>
    </xf>
    <xf numFmtId="3" fontId="14" fillId="29" borderId="12" xfId="0" applyNumberFormat="1" applyFont="1" applyFill="1" applyBorder="1" applyAlignment="1">
      <alignment horizontal="center" vertical="center" shrinkToFit="1"/>
    </xf>
    <xf numFmtId="3" fontId="14" fillId="8" borderId="12" xfId="0" applyNumberFormat="1" applyFont="1" applyFill="1" applyBorder="1" applyAlignment="1">
      <alignment horizontal="center" vertical="center" shrinkToFit="1"/>
    </xf>
    <xf numFmtId="3" fontId="14" fillId="30" borderId="12" xfId="0" applyNumberFormat="1" applyFont="1" applyFill="1" applyBorder="1" applyAlignment="1">
      <alignment horizontal="center" vertical="center" shrinkToFit="1"/>
    </xf>
    <xf numFmtId="0" fontId="14" fillId="8" borderId="10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 vertical="center" shrinkToFit="1"/>
    </xf>
    <xf numFmtId="0" fontId="14" fillId="8" borderId="11" xfId="0" applyFont="1" applyFill="1" applyBorder="1" applyAlignment="1">
      <alignment horizontal="center" vertical="center"/>
    </xf>
    <xf numFmtId="0" fontId="14" fillId="29" borderId="12" xfId="0" applyFont="1" applyFill="1" applyBorder="1" applyAlignment="1">
      <alignment horizontal="center" vertical="center"/>
    </xf>
    <xf numFmtId="0" fontId="14" fillId="29" borderId="11" xfId="0" applyFont="1" applyFill="1" applyBorder="1" applyAlignment="1">
      <alignment horizontal="center" vertical="center" shrinkToFit="1"/>
    </xf>
    <xf numFmtId="1" fontId="14" fillId="29" borderId="11" xfId="0" applyNumberFormat="1" applyFont="1" applyFill="1" applyBorder="1" applyAlignment="1">
      <alignment horizontal="center" vertical="center"/>
    </xf>
    <xf numFmtId="1" fontId="14" fillId="29" borderId="11" xfId="0" applyNumberFormat="1" applyFont="1" applyFill="1" applyBorder="1" applyAlignment="1">
      <alignment horizontal="center" vertical="center" shrinkToFit="1"/>
    </xf>
    <xf numFmtId="3" fontId="14" fillId="8" borderId="11" xfId="0" applyNumberFormat="1" applyFont="1" applyFill="1" applyBorder="1" applyAlignment="1">
      <alignment horizontal="center" vertical="center"/>
    </xf>
    <xf numFmtId="3" fontId="14" fillId="29" borderId="11" xfId="0" applyNumberFormat="1" applyFont="1" applyFill="1" applyBorder="1" applyAlignment="1">
      <alignment horizontal="center" vertical="center" shrinkToFit="1"/>
    </xf>
    <xf numFmtId="0" fontId="3" fillId="29" borderId="12" xfId="0" applyFont="1" applyFill="1" applyBorder="1" applyAlignment="1">
      <alignment horizontal="center" vertical="center"/>
    </xf>
    <xf numFmtId="3" fontId="3" fillId="29" borderId="12" xfId="0" applyNumberFormat="1" applyFont="1" applyFill="1" applyBorder="1" applyAlignment="1">
      <alignment horizontal="center" vertical="center" shrinkToFit="1"/>
    </xf>
    <xf numFmtId="3" fontId="3" fillId="29" borderId="12" xfId="0" applyNumberFormat="1" applyFont="1" applyFill="1" applyBorder="1" applyAlignment="1">
      <alignment horizontal="center" vertical="center" wrapText="1" shrinkToFit="1"/>
    </xf>
    <xf numFmtId="0" fontId="4" fillId="31" borderId="20" xfId="0" applyFont="1" applyFill="1" applyBorder="1" applyAlignment="1">
      <alignment horizontal="center" vertical="center" wrapText="1"/>
    </xf>
    <xf numFmtId="0" fontId="4" fillId="31" borderId="20" xfId="0" applyFont="1" applyFill="1" applyBorder="1" applyAlignment="1">
      <alignment horizontal="center" vertical="center"/>
    </xf>
    <xf numFmtId="0" fontId="4" fillId="31" borderId="20" xfId="0" applyFont="1" applyFill="1" applyBorder="1" applyAlignment="1">
      <alignment horizontal="center" vertical="center" wrapText="1" shrinkToFit="1"/>
    </xf>
    <xf numFmtId="0" fontId="0" fillId="0" borderId="0" xfId="57" applyFont="1">
      <alignment/>
      <protection/>
    </xf>
    <xf numFmtId="0" fontId="0" fillId="0" borderId="0" xfId="60" applyFont="1" applyAlignment="1">
      <alignment vertical="center"/>
      <protection/>
    </xf>
    <xf numFmtId="3" fontId="10" fillId="29" borderId="0" xfId="0" applyNumberFormat="1" applyFont="1" applyFill="1" applyBorder="1" applyAlignment="1">
      <alignment/>
    </xf>
    <xf numFmtId="3" fontId="17" fillId="31" borderId="12" xfId="0" applyNumberFormat="1" applyFont="1" applyFill="1" applyBorder="1" applyAlignment="1" applyProtection="1" quotePrefix="1">
      <alignment horizontal="center" vertical="center" wrapText="1"/>
      <protection/>
    </xf>
    <xf numFmtId="3" fontId="17" fillId="31" borderId="12" xfId="0" applyNumberFormat="1" applyFont="1" applyFill="1" applyBorder="1" applyAlignment="1" applyProtection="1">
      <alignment horizontal="center" vertical="center" wrapText="1"/>
      <protection/>
    </xf>
    <xf numFmtId="3" fontId="10" fillId="31" borderId="0" xfId="0" applyNumberFormat="1" applyFont="1" applyFill="1" applyBorder="1" applyAlignment="1">
      <alignment/>
    </xf>
    <xf numFmtId="1" fontId="26" fillId="29" borderId="12" xfId="0" applyNumberFormat="1" applyFont="1" applyFill="1" applyBorder="1" applyAlignment="1">
      <alignment/>
    </xf>
    <xf numFmtId="1" fontId="26" fillId="31" borderId="12" xfId="0" applyNumberFormat="1" applyFont="1" applyFill="1" applyBorder="1" applyAlignment="1">
      <alignment/>
    </xf>
    <xf numFmtId="198" fontId="2" fillId="29" borderId="0" xfId="0" applyNumberFormat="1" applyFont="1" applyFill="1" applyBorder="1" applyAlignment="1">
      <alignment/>
    </xf>
    <xf numFmtId="198" fontId="2" fillId="31" borderId="0" xfId="0" applyNumberFormat="1" applyFont="1" applyFill="1" applyBorder="1" applyAlignment="1">
      <alignment/>
    </xf>
    <xf numFmtId="0" fontId="3" fillId="29" borderId="0" xfId="0" applyFont="1" applyFill="1" applyBorder="1" applyAlignment="1">
      <alignment vertical="top" wrapText="1"/>
    </xf>
    <xf numFmtId="3" fontId="3" fillId="29" borderId="23" xfId="0" applyNumberFormat="1" applyFont="1" applyFill="1" applyBorder="1" applyAlignment="1">
      <alignment horizontal="center" vertical="center"/>
    </xf>
    <xf numFmtId="3" fontId="3" fillId="8" borderId="12" xfId="0" applyNumberFormat="1" applyFont="1" applyFill="1" applyBorder="1" applyAlignment="1">
      <alignment horizontal="center" vertical="center"/>
    </xf>
    <xf numFmtId="0" fontId="10" fillId="8" borderId="10" xfId="0" applyFont="1" applyFill="1" applyBorder="1" applyAlignment="1" applyProtection="1">
      <alignment horizontal="center"/>
      <protection/>
    </xf>
    <xf numFmtId="0" fontId="3" fillId="29" borderId="14" xfId="0" applyFont="1" applyFill="1" applyBorder="1" applyAlignment="1">
      <alignment vertical="center" wrapText="1"/>
    </xf>
    <xf numFmtId="3" fontId="10" fillId="8" borderId="12" xfId="58" applyNumberFormat="1" applyFont="1" applyFill="1" applyBorder="1" applyAlignment="1">
      <alignment horizontal="center" vertical="center" wrapText="1"/>
      <protection/>
    </xf>
    <xf numFmtId="0" fontId="14" fillId="8" borderId="16" xfId="0" applyFont="1" applyFill="1" applyBorder="1" applyAlignment="1">
      <alignment horizontal="center" vertical="center"/>
    </xf>
    <xf numFmtId="3" fontId="3" fillId="8" borderId="12" xfId="0" applyNumberFormat="1" applyFont="1" applyFill="1" applyBorder="1" applyAlignment="1">
      <alignment horizontal="center" vertical="center" shrinkToFit="1"/>
    </xf>
    <xf numFmtId="0" fontId="4" fillId="8" borderId="12" xfId="0" applyFont="1" applyFill="1" applyBorder="1" applyAlignment="1">
      <alignment horizontal="center" vertical="center" wrapText="1"/>
    </xf>
    <xf numFmtId="0" fontId="10" fillId="29" borderId="0" xfId="58" applyFont="1" applyFill="1" applyBorder="1" applyAlignment="1">
      <alignment horizontal="center" vertical="center" wrapText="1"/>
      <protection/>
    </xf>
    <xf numFmtId="0" fontId="0" fillId="31" borderId="0" xfId="0" applyFont="1" applyFill="1" applyAlignment="1">
      <alignment/>
    </xf>
    <xf numFmtId="0" fontId="0" fillId="0" borderId="0" xfId="0" applyFont="1" applyAlignment="1">
      <alignment/>
    </xf>
    <xf numFmtId="0" fontId="3" fillId="8" borderId="11" xfId="0" applyFont="1" applyFill="1" applyBorder="1" applyAlignment="1">
      <alignment horizontal="center" vertical="center" shrinkToFit="1"/>
    </xf>
    <xf numFmtId="3" fontId="3" fillId="29" borderId="1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3" fillId="29" borderId="14" xfId="0" applyNumberFormat="1" applyFont="1" applyFill="1" applyBorder="1" applyAlignment="1">
      <alignment horizontal="center" vertical="center"/>
    </xf>
    <xf numFmtId="0" fontId="5" fillId="29" borderId="14" xfId="0" applyFont="1" applyFill="1" applyBorder="1" applyAlignment="1">
      <alignment horizontal="center" vertical="center"/>
    </xf>
    <xf numFmtId="3" fontId="6" fillId="29" borderId="0" xfId="0" applyNumberFormat="1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3" fontId="6" fillId="8" borderId="12" xfId="0" applyNumberFormat="1" applyFont="1" applyFill="1" applyBorder="1" applyAlignment="1">
      <alignment horizontal="center" vertical="center" shrinkToFit="1"/>
    </xf>
    <xf numFmtId="3" fontId="3" fillId="29" borderId="10" xfId="0" applyNumberFormat="1" applyFont="1" applyFill="1" applyBorder="1" applyAlignment="1">
      <alignment horizontal="center" vertical="center" shrinkToFit="1"/>
    </xf>
    <xf numFmtId="3" fontId="3" fillId="8" borderId="25" xfId="0" applyNumberFormat="1" applyFont="1" applyFill="1" applyBorder="1" applyAlignment="1">
      <alignment horizontal="center" vertical="center" shrinkToFit="1"/>
    </xf>
    <xf numFmtId="0" fontId="6" fillId="29" borderId="0" xfId="0" applyFont="1" applyFill="1" applyBorder="1" applyAlignment="1">
      <alignment vertical="center"/>
    </xf>
    <xf numFmtId="3" fontId="0" fillId="29" borderId="0" xfId="0" applyNumberFormat="1" applyFont="1" applyFill="1" applyAlignment="1">
      <alignment horizontal="center"/>
    </xf>
    <xf numFmtId="3" fontId="0" fillId="29" borderId="0" xfId="0" applyNumberFormat="1" applyFont="1" applyFill="1" applyAlignment="1">
      <alignment/>
    </xf>
    <xf numFmtId="0" fontId="0" fillId="29" borderId="0" xfId="0" applyFont="1" applyFill="1" applyBorder="1" applyAlignment="1">
      <alignment/>
    </xf>
    <xf numFmtId="0" fontId="10" fillId="29" borderId="13" xfId="58" applyFont="1" applyFill="1" applyBorder="1" applyAlignment="1">
      <alignment horizontal="right" wrapText="1"/>
      <protection/>
    </xf>
    <xf numFmtId="3" fontId="10" fillId="29" borderId="0" xfId="0" applyNumberFormat="1" applyFont="1" applyFill="1" applyBorder="1" applyAlignment="1" applyProtection="1">
      <alignment horizontal="left" vertical="center" wrapText="1"/>
      <protection/>
    </xf>
    <xf numFmtId="3" fontId="10" fillId="29" borderId="0" xfId="0" applyNumberFormat="1" applyFont="1" applyFill="1" applyAlignment="1">
      <alignment vertical="center" wrapText="1"/>
    </xf>
    <xf numFmtId="0" fontId="17" fillId="8" borderId="15" xfId="58" applyFont="1" applyFill="1" applyBorder="1" applyAlignment="1">
      <alignment horizontal="right" vertical="center" wrapText="1"/>
      <protection/>
    </xf>
    <xf numFmtId="0" fontId="0" fillId="31" borderId="0" xfId="0" applyFont="1" applyFill="1" applyBorder="1" applyAlignment="1">
      <alignment/>
    </xf>
    <xf numFmtId="192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8" borderId="16" xfId="0" applyFont="1" applyFill="1" applyBorder="1" applyAlignment="1">
      <alignment horizontal="center" vertical="center" shrinkToFit="1"/>
    </xf>
    <xf numFmtId="3" fontId="3" fillId="30" borderId="16" xfId="0" applyNumberFormat="1" applyFont="1" applyFill="1" applyBorder="1" applyAlignment="1">
      <alignment horizontal="center" vertical="center" shrinkToFit="1"/>
    </xf>
    <xf numFmtId="3" fontId="3" fillId="29" borderId="0" xfId="0" applyNumberFormat="1" applyFont="1" applyFill="1" applyBorder="1" applyAlignment="1">
      <alignment vertical="center"/>
    </xf>
    <xf numFmtId="0" fontId="3" fillId="29" borderId="0" xfId="0" applyFont="1" applyFill="1" applyBorder="1" applyAlignment="1">
      <alignment vertical="center"/>
    </xf>
    <xf numFmtId="0" fontId="0" fillId="29" borderId="0" xfId="0" applyFont="1" applyFill="1" applyAlignment="1">
      <alignment/>
    </xf>
    <xf numFmtId="0" fontId="16" fillId="29" borderId="0" xfId="0" applyFont="1" applyFill="1" applyBorder="1" applyAlignment="1">
      <alignment/>
    </xf>
    <xf numFmtId="3" fontId="0" fillId="29" borderId="0" xfId="0" applyNumberFormat="1" applyFont="1" applyFill="1" applyBorder="1" applyAlignment="1">
      <alignment/>
    </xf>
    <xf numFmtId="0" fontId="3" fillId="29" borderId="14" xfId="59" applyFont="1" applyFill="1" applyBorder="1" applyAlignment="1">
      <alignment vertical="center" wrapText="1" readingOrder="2"/>
      <protection/>
    </xf>
    <xf numFmtId="0" fontId="0" fillId="0" borderId="0" xfId="0" applyFont="1" applyAlignment="1">
      <alignment/>
    </xf>
    <xf numFmtId="0" fontId="10" fillId="29" borderId="13" xfId="0" applyFont="1" applyFill="1" applyBorder="1" applyAlignment="1">
      <alignment horizontal="right"/>
    </xf>
    <xf numFmtId="0" fontId="23" fillId="29" borderId="13" xfId="58" applyFont="1" applyFill="1" applyBorder="1" applyAlignment="1">
      <alignment vertical="center" wrapText="1"/>
      <protection/>
    </xf>
    <xf numFmtId="0" fontId="10" fillId="29" borderId="0" xfId="0" applyFont="1" applyFill="1" applyAlignment="1">
      <alignment horizontal="left"/>
    </xf>
    <xf numFmtId="0" fontId="13" fillId="29" borderId="0" xfId="0" applyFont="1" applyFill="1" applyBorder="1" applyAlignment="1">
      <alignment/>
    </xf>
    <xf numFmtId="3" fontId="10" fillId="29" borderId="23" xfId="0" applyNumberFormat="1" applyFont="1" applyFill="1" applyBorder="1" applyAlignment="1">
      <alignment horizontal="center" vertical="center" shrinkToFit="1"/>
    </xf>
    <xf numFmtId="0" fontId="4" fillId="29" borderId="0" xfId="0" applyFont="1" applyFill="1" applyAlignment="1">
      <alignment horizontal="center" vertical="center" wrapText="1"/>
    </xf>
    <xf numFmtId="0" fontId="4" fillId="29" borderId="0" xfId="0" applyFont="1" applyFill="1" applyBorder="1" applyAlignment="1" applyProtection="1">
      <alignment horizontal="right"/>
      <protection/>
    </xf>
    <xf numFmtId="0" fontId="4" fillId="29" borderId="0" xfId="0" applyFont="1" applyFill="1" applyAlignment="1">
      <alignment horizontal="left"/>
    </xf>
    <xf numFmtId="0" fontId="10" fillId="29" borderId="0" xfId="0" applyFont="1" applyFill="1" applyBorder="1" applyAlignment="1" applyProtection="1">
      <alignment horizontal="right" vertical="center"/>
      <protection/>
    </xf>
    <xf numFmtId="0" fontId="10" fillId="29" borderId="0" xfId="0" applyFont="1" applyFill="1" applyBorder="1" applyAlignment="1" applyProtection="1">
      <alignment horizontal="left" vertical="center"/>
      <protection/>
    </xf>
    <xf numFmtId="0" fontId="0" fillId="29" borderId="0" xfId="0" applyFont="1" applyFill="1" applyAlignment="1">
      <alignment readingOrder="1"/>
    </xf>
    <xf numFmtId="0" fontId="0" fillId="0" borderId="0" xfId="57" applyFont="1" applyAlignment="1">
      <alignment horizontal="center"/>
      <protection/>
    </xf>
    <xf numFmtId="0" fontId="1" fillId="0" borderId="0" xfId="60" applyFont="1" applyBorder="1" applyAlignment="1">
      <alignment horizontal="center" vertical="center" wrapText="1"/>
      <protection/>
    </xf>
    <xf numFmtId="0" fontId="27" fillId="0" borderId="13" xfId="57" applyFont="1" applyBorder="1" applyAlignment="1">
      <alignment horizontal="center" vertical="center" wrapText="1" readingOrder="2"/>
      <protection/>
    </xf>
    <xf numFmtId="0" fontId="14" fillId="8" borderId="10" xfId="59" applyFont="1" applyFill="1" applyBorder="1" applyAlignment="1">
      <alignment horizontal="center" vertical="center"/>
      <protection/>
    </xf>
    <xf numFmtId="0" fontId="14" fillId="8" borderId="11" xfId="59" applyFont="1" applyFill="1" applyBorder="1" applyAlignment="1">
      <alignment horizontal="center" vertical="center"/>
      <protection/>
    </xf>
    <xf numFmtId="0" fontId="3" fillId="8" borderId="10" xfId="59" applyFont="1" applyFill="1" applyBorder="1" applyAlignment="1">
      <alignment horizontal="center" vertical="center"/>
      <protection/>
    </xf>
    <xf numFmtId="0" fontId="3" fillId="8" borderId="11" xfId="59" applyFont="1" applyFill="1" applyBorder="1" applyAlignment="1">
      <alignment horizontal="center" vertical="center"/>
      <protection/>
    </xf>
    <xf numFmtId="0" fontId="0" fillId="0" borderId="0" xfId="60" applyFont="1" applyAlignment="1">
      <alignment horizontal="center" vertical="center"/>
      <protection/>
    </xf>
    <xf numFmtId="0" fontId="14" fillId="8" borderId="22" xfId="0" applyFont="1" applyFill="1" applyBorder="1" applyAlignment="1">
      <alignment horizontal="left" vertical="center"/>
    </xf>
    <xf numFmtId="0" fontId="14" fillId="8" borderId="24" xfId="0" applyFont="1" applyFill="1" applyBorder="1" applyAlignment="1">
      <alignment horizontal="left" vertical="center"/>
    </xf>
    <xf numFmtId="0" fontId="14" fillId="8" borderId="19" xfId="0" applyFont="1" applyFill="1" applyBorder="1" applyAlignment="1">
      <alignment horizontal="left" vertical="center"/>
    </xf>
    <xf numFmtId="0" fontId="14" fillId="8" borderId="20" xfId="0" applyFont="1" applyFill="1" applyBorder="1" applyAlignment="1">
      <alignment horizontal="left" vertical="center"/>
    </xf>
    <xf numFmtId="0" fontId="14" fillId="8" borderId="23" xfId="0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 vertical="center"/>
    </xf>
    <xf numFmtId="0" fontId="7" fillId="29" borderId="0" xfId="0" applyFont="1" applyFill="1" applyAlignment="1">
      <alignment horizontal="center" vertical="center" wrapText="1"/>
    </xf>
    <xf numFmtId="0" fontId="14" fillId="29" borderId="0" xfId="58" applyFont="1" applyFill="1" applyBorder="1" applyAlignment="1">
      <alignment horizontal="center" vertical="center" wrapText="1"/>
      <protection/>
    </xf>
    <xf numFmtId="0" fontId="11" fillId="29" borderId="0" xfId="58" applyFont="1" applyFill="1" applyBorder="1" applyAlignment="1">
      <alignment horizontal="center" vertical="center" wrapText="1"/>
      <protection/>
    </xf>
    <xf numFmtId="0" fontId="0" fillId="29" borderId="13" xfId="0" applyFont="1" applyFill="1" applyBorder="1" applyAlignment="1">
      <alignment horizontal="center"/>
    </xf>
    <xf numFmtId="0" fontId="3" fillId="29" borderId="13" xfId="0" applyFont="1" applyFill="1" applyBorder="1" applyAlignment="1">
      <alignment horizontal="left"/>
    </xf>
    <xf numFmtId="0" fontId="3" fillId="8" borderId="22" xfId="0" applyFont="1" applyFill="1" applyBorder="1" applyAlignment="1">
      <alignment horizontal="right" vertical="center"/>
    </xf>
    <xf numFmtId="0" fontId="3" fillId="8" borderId="24" xfId="0" applyFont="1" applyFill="1" applyBorder="1" applyAlignment="1">
      <alignment horizontal="right" vertical="center"/>
    </xf>
    <xf numFmtId="0" fontId="3" fillId="8" borderId="19" xfId="0" applyFont="1" applyFill="1" applyBorder="1" applyAlignment="1">
      <alignment horizontal="right" vertical="center"/>
    </xf>
    <xf numFmtId="0" fontId="3" fillId="8" borderId="20" xfId="0" applyFont="1" applyFill="1" applyBorder="1" applyAlignment="1">
      <alignment horizontal="right" vertical="center"/>
    </xf>
    <xf numFmtId="0" fontId="14" fillId="8" borderId="21" xfId="0" applyFont="1" applyFill="1" applyBorder="1" applyAlignment="1">
      <alignment horizontal="right" vertical="center"/>
    </xf>
    <xf numFmtId="0" fontId="14" fillId="8" borderId="26" xfId="0" applyFont="1" applyFill="1" applyBorder="1" applyAlignment="1">
      <alignment horizontal="right" vertical="center"/>
    </xf>
    <xf numFmtId="0" fontId="3" fillId="8" borderId="21" xfId="0" applyFont="1" applyFill="1" applyBorder="1" applyAlignment="1">
      <alignment horizontal="left" vertical="center"/>
    </xf>
    <xf numFmtId="0" fontId="3" fillId="8" borderId="26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7" fillId="29" borderId="0" xfId="0" applyFont="1" applyFill="1" applyBorder="1" applyAlignment="1">
      <alignment horizontal="center" vertical="center" wrapText="1"/>
    </xf>
    <xf numFmtId="0" fontId="7" fillId="29" borderId="20" xfId="0" applyFont="1" applyFill="1" applyBorder="1" applyAlignment="1">
      <alignment horizontal="center" vertical="center" wrapText="1"/>
    </xf>
    <xf numFmtId="0" fontId="14" fillId="29" borderId="0" xfId="0" applyFont="1" applyFill="1" applyBorder="1" applyAlignment="1">
      <alignment horizontal="center" vertical="top" wrapText="1"/>
    </xf>
    <xf numFmtId="0" fontId="3" fillId="29" borderId="14" xfId="0" applyFont="1" applyFill="1" applyBorder="1" applyAlignment="1">
      <alignment horizontal="center" vertical="center" readingOrder="2"/>
    </xf>
    <xf numFmtId="0" fontId="3" fillId="29" borderId="0" xfId="0" applyFont="1" applyFill="1" applyAlignment="1">
      <alignment horizontal="right"/>
    </xf>
    <xf numFmtId="0" fontId="12" fillId="29" borderId="13" xfId="0" applyFont="1" applyFill="1" applyBorder="1" applyAlignment="1">
      <alignment horizontal="center" wrapText="1"/>
    </xf>
    <xf numFmtId="0" fontId="3" fillId="29" borderId="0" xfId="0" applyFont="1" applyFill="1" applyAlignment="1">
      <alignment horizontal="left"/>
    </xf>
    <xf numFmtId="0" fontId="3" fillId="8" borderId="22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14" fillId="8" borderId="22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8" borderId="23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0" fontId="14" fillId="29" borderId="23" xfId="0" applyFont="1" applyFill="1" applyBorder="1" applyAlignment="1">
      <alignment horizontal="center" vertical="center"/>
    </xf>
    <xf numFmtId="0" fontId="14" fillId="29" borderId="18" xfId="0" applyFont="1" applyFill="1" applyBorder="1" applyAlignment="1">
      <alignment horizontal="center" vertical="center"/>
    </xf>
    <xf numFmtId="0" fontId="3" fillId="29" borderId="23" xfId="0" applyFont="1" applyFill="1" applyBorder="1" applyAlignment="1">
      <alignment horizontal="center" vertical="center"/>
    </xf>
    <xf numFmtId="0" fontId="3" fillId="29" borderId="18" xfId="0" applyFont="1" applyFill="1" applyBorder="1" applyAlignment="1">
      <alignment horizontal="center" vertical="center"/>
    </xf>
    <xf numFmtId="0" fontId="3" fillId="29" borderId="23" xfId="0" applyFont="1" applyFill="1" applyBorder="1" applyAlignment="1">
      <alignment horizontal="center" vertical="center" shrinkToFit="1"/>
    </xf>
    <xf numFmtId="0" fontId="3" fillId="29" borderId="18" xfId="0" applyFont="1" applyFill="1" applyBorder="1" applyAlignment="1">
      <alignment horizontal="center" vertical="center" shrinkToFit="1"/>
    </xf>
    <xf numFmtId="0" fontId="6" fillId="29" borderId="0" xfId="0" applyFont="1" applyFill="1" applyBorder="1" applyAlignment="1">
      <alignment horizontal="right" vertical="center" readingOrder="2"/>
    </xf>
    <xf numFmtId="0" fontId="14" fillId="29" borderId="22" xfId="0" applyFont="1" applyFill="1" applyBorder="1" applyAlignment="1">
      <alignment horizontal="center" vertical="center"/>
    </xf>
    <xf numFmtId="0" fontId="14" fillId="29" borderId="24" xfId="0" applyFont="1" applyFill="1" applyBorder="1" applyAlignment="1">
      <alignment horizontal="center" vertical="center"/>
    </xf>
    <xf numFmtId="0" fontId="3" fillId="29" borderId="22" xfId="0" applyFont="1" applyFill="1" applyBorder="1" applyAlignment="1">
      <alignment horizontal="center" vertical="center"/>
    </xf>
    <xf numFmtId="0" fontId="3" fillId="29" borderId="24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14" fillId="29" borderId="23" xfId="0" applyFont="1" applyFill="1" applyBorder="1" applyAlignment="1">
      <alignment horizontal="center" vertical="center" wrapText="1" shrinkToFit="1"/>
    </xf>
    <xf numFmtId="0" fontId="14" fillId="29" borderId="18" xfId="0" applyFont="1" applyFill="1" applyBorder="1" applyAlignment="1">
      <alignment horizontal="center" vertical="center" wrapText="1" shrinkToFit="1"/>
    </xf>
    <xf numFmtId="0" fontId="3" fillId="29" borderId="23" xfId="0" applyFont="1" applyFill="1" applyBorder="1" applyAlignment="1">
      <alignment horizontal="center" vertical="center" wrapText="1"/>
    </xf>
    <xf numFmtId="0" fontId="3" fillId="29" borderId="18" xfId="0" applyFont="1" applyFill="1" applyBorder="1" applyAlignment="1">
      <alignment horizontal="center" vertical="center" wrapText="1"/>
    </xf>
    <xf numFmtId="0" fontId="14" fillId="29" borderId="23" xfId="0" applyFont="1" applyFill="1" applyBorder="1" applyAlignment="1">
      <alignment horizontal="center" vertical="center" wrapText="1"/>
    </xf>
    <xf numFmtId="0" fontId="14" fillId="29" borderId="18" xfId="0" applyFont="1" applyFill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/>
    </xf>
    <xf numFmtId="0" fontId="14" fillId="8" borderId="30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6" fillId="29" borderId="14" xfId="0" applyFont="1" applyFill="1" applyBorder="1" applyAlignment="1">
      <alignment horizontal="right" vertical="center" wrapText="1"/>
    </xf>
    <xf numFmtId="0" fontId="5" fillId="29" borderId="14" xfId="0" applyFont="1" applyFill="1" applyBorder="1" applyAlignment="1">
      <alignment horizontal="left" vertical="center" wrapText="1"/>
    </xf>
    <xf numFmtId="3" fontId="10" fillId="8" borderId="12" xfId="58" applyNumberFormat="1" applyFont="1" applyFill="1" applyBorder="1" applyAlignment="1">
      <alignment horizontal="center" vertical="center" wrapText="1"/>
      <protection/>
    </xf>
    <xf numFmtId="0" fontId="2" fillId="29" borderId="14" xfId="0" applyFont="1" applyFill="1" applyBorder="1" applyAlignment="1">
      <alignment horizontal="right" vertical="center" wrapText="1"/>
    </xf>
    <xf numFmtId="0" fontId="2" fillId="30" borderId="23" xfId="58" applyFont="1" applyFill="1" applyBorder="1" applyAlignment="1">
      <alignment horizontal="center" vertical="center" wrapText="1"/>
      <protection/>
    </xf>
    <xf numFmtId="0" fontId="2" fillId="30" borderId="16" xfId="58" applyFont="1" applyFill="1" applyBorder="1" applyAlignment="1">
      <alignment horizontal="center" vertical="center" wrapText="1"/>
      <protection/>
    </xf>
    <xf numFmtId="0" fontId="10" fillId="30" borderId="16" xfId="58" applyFont="1" applyFill="1" applyBorder="1" applyAlignment="1">
      <alignment horizontal="left" vertical="center" wrapText="1" indent="1"/>
      <protection/>
    </xf>
    <xf numFmtId="0" fontId="10" fillId="30" borderId="18" xfId="58" applyFont="1" applyFill="1" applyBorder="1" applyAlignment="1">
      <alignment horizontal="left" vertical="center" wrapText="1" indent="1"/>
      <protection/>
    </xf>
    <xf numFmtId="0" fontId="2" fillId="30" borderId="27" xfId="58" applyFont="1" applyFill="1" applyBorder="1" applyAlignment="1">
      <alignment horizontal="center" vertical="center" wrapText="1"/>
      <protection/>
    </xf>
    <xf numFmtId="0" fontId="2" fillId="30" borderId="17" xfId="58" applyFont="1" applyFill="1" applyBorder="1" applyAlignment="1">
      <alignment horizontal="center" vertical="center" wrapText="1"/>
      <protection/>
    </xf>
    <xf numFmtId="0" fontId="10" fillId="30" borderId="17" xfId="58" applyFont="1" applyFill="1" applyBorder="1" applyAlignment="1">
      <alignment horizontal="left" vertical="center" wrapText="1" indent="1"/>
      <protection/>
    </xf>
    <xf numFmtId="0" fontId="10" fillId="30" borderId="28" xfId="58" applyFont="1" applyFill="1" applyBorder="1" applyAlignment="1">
      <alignment horizontal="left" vertical="center" wrapText="1" indent="1"/>
      <protection/>
    </xf>
    <xf numFmtId="3" fontId="10" fillId="8" borderId="31" xfId="58" applyNumberFormat="1" applyFont="1" applyFill="1" applyBorder="1" applyAlignment="1">
      <alignment horizontal="center" vertical="center" wrapText="1"/>
      <protection/>
    </xf>
    <xf numFmtId="0" fontId="10" fillId="29" borderId="14" xfId="0" applyFont="1" applyFill="1" applyBorder="1" applyAlignment="1">
      <alignment horizontal="left" vertical="center" wrapText="1"/>
    </xf>
    <xf numFmtId="0" fontId="3" fillId="29" borderId="0" xfId="0" applyFont="1" applyFill="1" applyAlignment="1">
      <alignment horizontal="left" vertical="center" wrapText="1"/>
    </xf>
    <xf numFmtId="3" fontId="10" fillId="29" borderId="0" xfId="0" applyNumberFormat="1" applyFont="1" applyFill="1" applyBorder="1" applyAlignment="1" applyProtection="1">
      <alignment horizontal="center" vertical="center" wrapText="1"/>
      <protection/>
    </xf>
    <xf numFmtId="0" fontId="18" fillId="29" borderId="0" xfId="0" applyFont="1" applyFill="1" applyAlignment="1">
      <alignment horizontal="center" vertical="center" wrapText="1"/>
    </xf>
    <xf numFmtId="0" fontId="1" fillId="29" borderId="0" xfId="58" applyFont="1" applyFill="1" applyBorder="1" applyAlignment="1">
      <alignment horizontal="center" vertical="center" wrapText="1"/>
      <protection/>
    </xf>
    <xf numFmtId="3" fontId="2" fillId="8" borderId="12" xfId="58" applyNumberFormat="1" applyFont="1" applyFill="1" applyBorder="1" applyAlignment="1">
      <alignment horizontal="center" vertical="center" wrapText="1"/>
      <protection/>
    </xf>
    <xf numFmtId="0" fontId="2" fillId="29" borderId="0" xfId="0" applyFont="1" applyFill="1" applyBorder="1" applyAlignment="1">
      <alignment horizontal="right" vertical="center" readingOrder="2"/>
    </xf>
    <xf numFmtId="3" fontId="10" fillId="29" borderId="13" xfId="0" applyNumberFormat="1" applyFont="1" applyFill="1" applyBorder="1" applyAlignment="1" applyProtection="1">
      <alignment horizontal="center" vertical="center" wrapText="1"/>
      <protection/>
    </xf>
    <xf numFmtId="3" fontId="2" fillId="8" borderId="23" xfId="58" applyNumberFormat="1" applyFont="1" applyFill="1" applyBorder="1" applyAlignment="1">
      <alignment horizontal="center" vertical="center" wrapText="1"/>
      <protection/>
    </xf>
    <xf numFmtId="3" fontId="2" fillId="8" borderId="18" xfId="58" applyNumberFormat="1" applyFont="1" applyFill="1" applyBorder="1" applyAlignment="1">
      <alignment horizontal="center" vertical="center" wrapText="1"/>
      <protection/>
    </xf>
    <xf numFmtId="3" fontId="10" fillId="29" borderId="14" xfId="0" applyNumberFormat="1" applyFont="1" applyFill="1" applyBorder="1" applyAlignment="1">
      <alignment horizontal="left" vertical="center" wrapText="1"/>
    </xf>
    <xf numFmtId="0" fontId="15" fillId="29" borderId="13" xfId="58" applyFont="1" applyFill="1" applyBorder="1" applyAlignment="1">
      <alignment horizontal="center" vertical="center" wrapText="1"/>
      <protection/>
    </xf>
    <xf numFmtId="0" fontId="14" fillId="8" borderId="16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29" borderId="12" xfId="0" applyFont="1" applyFill="1" applyBorder="1" applyAlignment="1">
      <alignment horizontal="center" vertical="center" wrapText="1"/>
    </xf>
    <xf numFmtId="0" fontId="6" fillId="29" borderId="23" xfId="0" applyFont="1" applyFill="1" applyBorder="1" applyAlignment="1">
      <alignment horizontal="center" vertical="center" wrapText="1"/>
    </xf>
    <xf numFmtId="0" fontId="6" fillId="29" borderId="18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right" vertical="center"/>
    </xf>
    <xf numFmtId="0" fontId="6" fillId="8" borderId="24" xfId="0" applyFont="1" applyFill="1" applyBorder="1" applyAlignment="1">
      <alignment horizontal="right" vertical="center"/>
    </xf>
    <xf numFmtId="0" fontId="0" fillId="29" borderId="0" xfId="0" applyFont="1" applyFill="1" applyAlignment="1">
      <alignment horizontal="center"/>
    </xf>
    <xf numFmtId="0" fontId="6" fillId="8" borderId="23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right" vertical="center"/>
    </xf>
    <xf numFmtId="0" fontId="14" fillId="8" borderId="20" xfId="0" applyFont="1" applyFill="1" applyBorder="1" applyAlignment="1">
      <alignment horizontal="right" vertical="center"/>
    </xf>
    <xf numFmtId="0" fontId="6" fillId="8" borderId="21" xfId="0" applyFont="1" applyFill="1" applyBorder="1" applyAlignment="1">
      <alignment horizontal="left" vertical="center" indent="1"/>
    </xf>
    <xf numFmtId="0" fontId="6" fillId="8" borderId="26" xfId="0" applyFont="1" applyFill="1" applyBorder="1" applyAlignment="1">
      <alignment horizontal="left" vertical="center" indent="1"/>
    </xf>
    <xf numFmtId="0" fontId="14" fillId="8" borderId="22" xfId="0" applyFont="1" applyFill="1" applyBorder="1" applyAlignment="1">
      <alignment horizontal="left"/>
    </xf>
    <xf numFmtId="0" fontId="14" fillId="8" borderId="24" xfId="0" applyFont="1" applyFill="1" applyBorder="1" applyAlignment="1">
      <alignment horizontal="left"/>
    </xf>
    <xf numFmtId="0" fontId="14" fillId="30" borderId="23" xfId="0" applyFont="1" applyFill="1" applyBorder="1" applyAlignment="1">
      <alignment horizontal="right" vertical="center" indent="1"/>
    </xf>
    <xf numFmtId="0" fontId="14" fillId="30" borderId="16" xfId="0" applyFont="1" applyFill="1" applyBorder="1" applyAlignment="1">
      <alignment horizontal="right" vertical="center" indent="1"/>
    </xf>
    <xf numFmtId="0" fontId="6" fillId="29" borderId="23" xfId="0" applyFont="1" applyFill="1" applyBorder="1" applyAlignment="1">
      <alignment horizontal="center" vertical="center" wrapText="1" shrinkToFit="1"/>
    </xf>
    <xf numFmtId="0" fontId="6" fillId="29" borderId="18" xfId="0" applyFont="1" applyFill="1" applyBorder="1" applyAlignment="1">
      <alignment horizontal="center" vertical="center" wrapText="1" shrinkToFit="1"/>
    </xf>
    <xf numFmtId="3" fontId="6" fillId="30" borderId="16" xfId="0" applyNumberFormat="1" applyFont="1" applyFill="1" applyBorder="1" applyAlignment="1">
      <alignment horizontal="left" vertical="center" indent="1" shrinkToFit="1"/>
    </xf>
    <xf numFmtId="3" fontId="6" fillId="30" borderId="18" xfId="0" applyNumberFormat="1" applyFont="1" applyFill="1" applyBorder="1" applyAlignment="1">
      <alignment horizontal="left" vertical="center" indent="1" shrinkToFit="1"/>
    </xf>
    <xf numFmtId="0" fontId="3" fillId="29" borderId="14" xfId="0" applyFont="1" applyFill="1" applyBorder="1" applyAlignment="1">
      <alignment horizontal="right" vertical="top" wrapText="1"/>
    </xf>
    <xf numFmtId="0" fontId="5" fillId="29" borderId="14" xfId="0" applyFont="1" applyFill="1" applyBorder="1" applyAlignment="1">
      <alignment horizontal="left" vertical="top" wrapText="1"/>
    </xf>
    <xf numFmtId="0" fontId="14" fillId="30" borderId="23" xfId="0" applyFont="1" applyFill="1" applyBorder="1" applyAlignment="1">
      <alignment horizontal="center" vertical="center" wrapText="1"/>
    </xf>
    <xf numFmtId="0" fontId="14" fillId="30" borderId="18" xfId="0" applyFont="1" applyFill="1" applyBorder="1" applyAlignment="1">
      <alignment horizontal="center" vertical="center" wrapText="1"/>
    </xf>
    <xf numFmtId="0" fontId="6" fillId="30" borderId="23" xfId="0" applyFont="1" applyFill="1" applyBorder="1" applyAlignment="1">
      <alignment horizontal="center" vertical="center" wrapText="1"/>
    </xf>
    <xf numFmtId="0" fontId="6" fillId="30" borderId="18" xfId="0" applyFont="1" applyFill="1" applyBorder="1" applyAlignment="1">
      <alignment horizontal="center" vertical="center" wrapText="1"/>
    </xf>
    <xf numFmtId="0" fontId="3" fillId="29" borderId="0" xfId="0" applyFont="1" applyFill="1" applyBorder="1" applyAlignment="1">
      <alignment horizontal="right" vertical="top" wrapText="1" readingOrder="2"/>
    </xf>
    <xf numFmtId="0" fontId="3" fillId="8" borderId="10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3" fontId="3" fillId="8" borderId="12" xfId="0" applyNumberFormat="1" applyFont="1" applyFill="1" applyBorder="1" applyAlignment="1">
      <alignment horizontal="center" vertical="center" shrinkToFit="1"/>
    </xf>
    <xf numFmtId="0" fontId="14" fillId="29" borderId="19" xfId="0" applyFont="1" applyFill="1" applyBorder="1" applyAlignment="1">
      <alignment horizontal="center" vertical="center"/>
    </xf>
    <xf numFmtId="0" fontId="14" fillId="29" borderId="21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3" fillId="29" borderId="12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0" fillId="29" borderId="0" xfId="0" applyFont="1" applyFill="1" applyAlignment="1">
      <alignment horizontal="center"/>
    </xf>
    <xf numFmtId="0" fontId="10" fillId="29" borderId="0" xfId="0" applyFont="1" applyFill="1" applyBorder="1" applyAlignment="1">
      <alignment horizontal="center" vertical="center" wrapText="1"/>
    </xf>
    <xf numFmtId="0" fontId="4" fillId="29" borderId="0" xfId="58" applyFont="1" applyFill="1" applyBorder="1" applyAlignment="1">
      <alignment horizontal="center" vertical="center" wrapText="1"/>
      <protection/>
    </xf>
    <xf numFmtId="0" fontId="15" fillId="29" borderId="0" xfId="58" applyFont="1" applyFill="1" applyBorder="1" applyAlignment="1">
      <alignment horizontal="center" vertical="center" wrapText="1"/>
      <protection/>
    </xf>
    <xf numFmtId="0" fontId="4" fillId="29" borderId="13" xfId="0" applyFont="1" applyFill="1" applyBorder="1" applyAlignment="1">
      <alignment horizontal="right"/>
    </xf>
    <xf numFmtId="0" fontId="4" fillId="29" borderId="13" xfId="0" applyFont="1" applyFill="1" applyBorder="1" applyAlignment="1">
      <alignment horizontal="left"/>
    </xf>
    <xf numFmtId="0" fontId="14" fillId="8" borderId="10" xfId="0" applyFont="1" applyFill="1" applyBorder="1" applyAlignment="1">
      <alignment vertical="center" wrapText="1"/>
    </xf>
    <xf numFmtId="0" fontId="14" fillId="8" borderId="15" xfId="0" applyFont="1" applyFill="1" applyBorder="1" applyAlignment="1">
      <alignment vertical="center"/>
    </xf>
    <xf numFmtId="0" fontId="14" fillId="8" borderId="11" xfId="0" applyFont="1" applyFill="1" applyBorder="1" applyAlignment="1">
      <alignment vertical="center"/>
    </xf>
    <xf numFmtId="0" fontId="14" fillId="29" borderId="14" xfId="0" applyFont="1" applyFill="1" applyBorder="1" applyAlignment="1">
      <alignment horizontal="right" vertical="top" wrapText="1" readingOrder="2"/>
    </xf>
    <xf numFmtId="3" fontId="4" fillId="8" borderId="12" xfId="0" applyNumberFormat="1" applyFont="1" applyFill="1" applyBorder="1" applyAlignment="1">
      <alignment horizontal="center" vertical="center" shrinkToFit="1"/>
    </xf>
    <xf numFmtId="0" fontId="14" fillId="29" borderId="12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 shrinkToFit="1"/>
    </xf>
    <xf numFmtId="0" fontId="3" fillId="29" borderId="15" xfId="0" applyFont="1" applyFill="1" applyBorder="1" applyAlignment="1">
      <alignment horizontal="center" vertical="center" wrapText="1" shrinkToFit="1"/>
    </xf>
    <xf numFmtId="0" fontId="3" fillId="29" borderId="11" xfId="0" applyFont="1" applyFill="1" applyBorder="1" applyAlignment="1">
      <alignment horizontal="center" vertical="center" wrapText="1" shrinkToFit="1"/>
    </xf>
    <xf numFmtId="0" fontId="10" fillId="29" borderId="0" xfId="0" applyFont="1" applyFill="1" applyBorder="1" applyAlignment="1">
      <alignment horizontal="center" vertical="top" wrapText="1"/>
    </xf>
    <xf numFmtId="3" fontId="3" fillId="8" borderId="12" xfId="0" applyNumberFormat="1" applyFont="1" applyFill="1" applyBorder="1" applyAlignment="1">
      <alignment horizontal="center" vertical="center" shrinkToFit="1"/>
    </xf>
    <xf numFmtId="0" fontId="3" fillId="8" borderId="12" xfId="0" applyFont="1" applyFill="1" applyBorder="1" applyAlignment="1">
      <alignment horizontal="center" vertical="center"/>
    </xf>
    <xf numFmtId="0" fontId="3" fillId="29" borderId="12" xfId="0" applyFont="1" applyFill="1" applyBorder="1" applyAlignment="1">
      <alignment horizontal="center" vertical="center"/>
    </xf>
    <xf numFmtId="0" fontId="4" fillId="29" borderId="13" xfId="0" applyFont="1" applyFill="1" applyBorder="1" applyAlignment="1">
      <alignment horizont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3" fillId="29" borderId="0" xfId="0" applyFont="1" applyFill="1" applyBorder="1" applyAlignment="1">
      <alignment horizontal="right" vertical="center" wrapText="1"/>
    </xf>
    <xf numFmtId="0" fontId="5" fillId="29" borderId="14" xfId="0" applyFont="1" applyFill="1" applyBorder="1" applyAlignment="1">
      <alignment horizontal="left" vertical="center"/>
    </xf>
    <xf numFmtId="0" fontId="4" fillId="29" borderId="0" xfId="0" applyFont="1" applyFill="1" applyBorder="1" applyAlignment="1">
      <alignment vertical="top" wrapText="1"/>
    </xf>
    <xf numFmtId="3" fontId="3" fillId="29" borderId="0" xfId="0" applyNumberFormat="1" applyFont="1" applyFill="1" applyAlignment="1">
      <alignment horizontal="left" vertical="top" wrapText="1"/>
    </xf>
    <xf numFmtId="0" fontId="3" fillId="29" borderId="0" xfId="0" applyFont="1" applyFill="1" applyAlignment="1">
      <alignment horizontal="left" vertical="top" wrapText="1"/>
    </xf>
    <xf numFmtId="0" fontId="4" fillId="29" borderId="0" xfId="0" applyFont="1" applyFill="1" applyAlignment="1">
      <alignment vertical="top" wrapText="1"/>
    </xf>
    <xf numFmtId="0" fontId="10" fillId="8" borderId="10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3" fillId="29" borderId="14" xfId="0" applyFont="1" applyFill="1" applyBorder="1" applyAlignment="1">
      <alignment horizontal="left" vertical="top" wrapText="1"/>
    </xf>
    <xf numFmtId="0" fontId="4" fillId="29" borderId="13" xfId="0" applyFont="1" applyFill="1" applyBorder="1" applyAlignment="1">
      <alignment horizontal="right" wrapText="1"/>
    </xf>
    <xf numFmtId="0" fontId="2" fillId="29" borderId="0" xfId="0" applyFont="1" applyFill="1" applyBorder="1" applyAlignment="1">
      <alignment horizontal="center" vertical="top" wrapText="1"/>
    </xf>
    <xf numFmtId="0" fontId="10" fillId="29" borderId="0" xfId="58" applyFont="1" applyFill="1" applyBorder="1" applyAlignment="1">
      <alignment horizontal="center" vertical="center" wrapText="1"/>
      <protection/>
    </xf>
    <xf numFmtId="0" fontId="10" fillId="29" borderId="12" xfId="0" applyFont="1" applyFill="1" applyBorder="1" applyAlignment="1">
      <alignment horizontal="center" vertical="center" wrapText="1"/>
    </xf>
    <xf numFmtId="0" fontId="4" fillId="0" borderId="22" xfId="58" applyFont="1" applyFill="1" applyBorder="1" applyAlignment="1">
      <alignment horizontal="center" vertical="center" wrapText="1"/>
      <protection/>
    </xf>
    <xf numFmtId="0" fontId="4" fillId="0" borderId="24" xfId="58" applyFont="1" applyFill="1" applyBorder="1" applyAlignment="1">
      <alignment horizontal="center" vertical="center" wrapText="1"/>
      <protection/>
    </xf>
    <xf numFmtId="0" fontId="4" fillId="0" borderId="19" xfId="58" applyFont="1" applyFill="1" applyBorder="1" applyAlignment="1">
      <alignment horizontal="center" vertical="center" wrapText="1"/>
      <protection/>
    </xf>
    <xf numFmtId="0" fontId="4" fillId="0" borderId="20" xfId="58" applyFont="1" applyFill="1" applyBorder="1" applyAlignment="1">
      <alignment horizontal="center" vertical="center" wrapText="1"/>
      <protection/>
    </xf>
    <xf numFmtId="0" fontId="4" fillId="0" borderId="21" xfId="58" applyFont="1" applyFill="1" applyBorder="1" applyAlignment="1">
      <alignment horizontal="center" vertical="center" wrapText="1"/>
      <protection/>
    </xf>
    <xf numFmtId="0" fontId="4" fillId="0" borderId="26" xfId="58" applyFont="1" applyFill="1" applyBorder="1" applyAlignment="1">
      <alignment horizontal="center" vertical="center" wrapText="1"/>
      <protection/>
    </xf>
    <xf numFmtId="0" fontId="4" fillId="8" borderId="23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10" fillId="30" borderId="23" xfId="0" applyFont="1" applyFill="1" applyBorder="1" applyAlignment="1">
      <alignment horizontal="center" vertical="center"/>
    </xf>
    <xf numFmtId="0" fontId="10" fillId="30" borderId="18" xfId="0" applyFont="1" applyFill="1" applyBorder="1" applyAlignment="1">
      <alignment horizontal="center" vertical="center"/>
    </xf>
    <xf numFmtId="0" fontId="4" fillId="30" borderId="23" xfId="0" applyFont="1" applyFill="1" applyBorder="1" applyAlignment="1">
      <alignment horizontal="center" vertical="center"/>
    </xf>
    <xf numFmtId="0" fontId="4" fillId="30" borderId="16" xfId="0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0" fontId="4" fillId="29" borderId="14" xfId="0" applyFont="1" applyFill="1" applyBorder="1" applyAlignment="1">
      <alignment vertical="top" wrapText="1"/>
    </xf>
    <xf numFmtId="0" fontId="4" fillId="29" borderId="13" xfId="0" applyFont="1" applyFill="1" applyBorder="1" applyAlignment="1">
      <alignment horizontal="left" wrapText="1"/>
    </xf>
    <xf numFmtId="0" fontId="10" fillId="8" borderId="16" xfId="0" applyFont="1" applyFill="1" applyBorder="1" applyAlignment="1">
      <alignment horizontal="center" vertical="center"/>
    </xf>
    <xf numFmtId="0" fontId="1" fillId="29" borderId="0" xfId="0" applyFont="1" applyFill="1" applyAlignment="1">
      <alignment horizontal="center" vertical="center" wrapText="1"/>
    </xf>
    <xf numFmtId="0" fontId="2" fillId="29" borderId="0" xfId="0" applyFont="1" applyFill="1" applyBorder="1" applyAlignment="1">
      <alignment horizontal="center" vertical="center" wrapText="1"/>
    </xf>
    <xf numFmtId="0" fontId="14" fillId="29" borderId="0" xfId="0" applyFont="1" applyFill="1" applyBorder="1" applyAlignment="1">
      <alignment horizontal="right" vertical="top" wrapText="1" readingOrder="2"/>
    </xf>
    <xf numFmtId="0" fontId="10" fillId="8" borderId="12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23" fillId="29" borderId="13" xfId="58" applyFont="1" applyFill="1" applyBorder="1" applyAlignment="1">
      <alignment horizontal="center" vertical="center" wrapText="1"/>
      <protection/>
    </xf>
    <xf numFmtId="0" fontId="3" fillId="29" borderId="0" xfId="0" applyFont="1" applyFill="1" applyBorder="1" applyAlignment="1">
      <alignment horizontal="left" vertical="top" wrapText="1"/>
    </xf>
    <xf numFmtId="0" fontId="10" fillId="8" borderId="22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4" fillId="29" borderId="0" xfId="0" applyFont="1" applyFill="1" applyAlignment="1">
      <alignment horizontal="center" vertical="top" wrapText="1" readingOrder="2"/>
    </xf>
    <xf numFmtId="0" fontId="13" fillId="29" borderId="0" xfId="0" applyFont="1" applyFill="1" applyAlignment="1">
      <alignment horizontal="center" wrapText="1"/>
    </xf>
    <xf numFmtId="0" fontId="2" fillId="29" borderId="0" xfId="0" applyFont="1" applyFill="1" applyAlignment="1">
      <alignment horizontal="center" wrapText="1"/>
    </xf>
    <xf numFmtId="0" fontId="10" fillId="29" borderId="0" xfId="0" applyFont="1" applyFill="1" applyAlignment="1">
      <alignment horizontal="center" wrapText="1"/>
    </xf>
    <xf numFmtId="0" fontId="10" fillId="8" borderId="10" xfId="58" applyFont="1" applyFill="1" applyBorder="1" applyAlignment="1">
      <alignment horizontal="center" vertical="center" wrapText="1"/>
      <protection/>
    </xf>
    <xf numFmtId="0" fontId="10" fillId="8" borderId="11" xfId="58" applyFont="1" applyFill="1" applyBorder="1" applyAlignment="1">
      <alignment horizontal="center" vertical="center" wrapText="1"/>
      <protection/>
    </xf>
    <xf numFmtId="0" fontId="10" fillId="29" borderId="13" xfId="58" applyFont="1" applyFill="1" applyBorder="1" applyAlignment="1">
      <alignment wrapText="1"/>
      <protection/>
    </xf>
    <xf numFmtId="0" fontId="10" fillId="8" borderId="23" xfId="58" applyNumberFormat="1" applyFont="1" applyFill="1" applyBorder="1" applyAlignment="1">
      <alignment horizontal="center" vertical="center" wrapText="1"/>
      <protection/>
    </xf>
    <xf numFmtId="0" fontId="10" fillId="8" borderId="18" xfId="58" applyNumberFormat="1" applyFont="1" applyFill="1" applyBorder="1" applyAlignment="1">
      <alignment horizontal="center" vertical="center" wrapText="1"/>
      <protection/>
    </xf>
    <xf numFmtId="0" fontId="4" fillId="8" borderId="10" xfId="58" applyFont="1" applyFill="1" applyBorder="1" applyAlignment="1">
      <alignment horizontal="center" vertical="center" wrapText="1"/>
      <protection/>
    </xf>
    <xf numFmtId="0" fontId="4" fillId="8" borderId="11" xfId="58" applyFont="1" applyFill="1" applyBorder="1" applyAlignment="1">
      <alignment horizontal="center" vertical="center" wrapText="1"/>
      <protection/>
    </xf>
    <xf numFmtId="0" fontId="14" fillId="29" borderId="14" xfId="0" applyFont="1" applyFill="1" applyBorder="1" applyAlignment="1">
      <alignment horizontal="left" vertical="top" wrapText="1"/>
    </xf>
    <xf numFmtId="0" fontId="10" fillId="29" borderId="0" xfId="0" applyFont="1" applyFill="1" applyAlignment="1">
      <alignment horizontal="center" vertical="center" wrapText="1"/>
    </xf>
    <xf numFmtId="0" fontId="4" fillId="29" borderId="0" xfId="0" applyFont="1" applyFill="1" applyAlignment="1">
      <alignment horizontal="right" vertical="top" wrapText="1"/>
    </xf>
    <xf numFmtId="0" fontId="3" fillId="29" borderId="0" xfId="0" applyFont="1" applyFill="1" applyAlignment="1">
      <alignment horizontal="left" vertical="top" wrapText="1" readingOrder="1"/>
    </xf>
    <xf numFmtId="0" fontId="3" fillId="29" borderId="0" xfId="0" applyFont="1" applyFill="1" applyBorder="1" applyAlignment="1">
      <alignment horizontal="center" vertical="top" wrapText="1"/>
    </xf>
    <xf numFmtId="0" fontId="2" fillId="29" borderId="0" xfId="0" applyFont="1" applyFill="1" applyAlignment="1">
      <alignment horizontal="center" vertical="center"/>
    </xf>
    <xf numFmtId="0" fontId="16" fillId="29" borderId="13" xfId="0" applyFont="1" applyFill="1" applyBorder="1" applyAlignment="1">
      <alignment horizontal="center"/>
    </xf>
    <xf numFmtId="0" fontId="10" fillId="8" borderId="23" xfId="0" applyFont="1" applyFill="1" applyBorder="1" applyAlignment="1" applyProtection="1" quotePrefix="1">
      <alignment horizontal="center" vertical="center"/>
      <protection/>
    </xf>
    <xf numFmtId="0" fontId="10" fillId="8" borderId="16" xfId="0" applyFont="1" applyFill="1" applyBorder="1" applyAlignment="1" applyProtection="1" quotePrefix="1">
      <alignment horizontal="center" vertical="center"/>
      <protection/>
    </xf>
    <xf numFmtId="0" fontId="10" fillId="8" borderId="18" xfId="0" applyFont="1" applyFill="1" applyBorder="1" applyAlignment="1" applyProtection="1" quotePrefix="1">
      <alignment horizontal="center" vertical="center"/>
      <protection/>
    </xf>
    <xf numFmtId="0" fontId="10" fillId="8" borderId="23" xfId="0" applyFont="1" applyFill="1" applyBorder="1" applyAlignment="1" applyProtection="1">
      <alignment horizontal="center" vertical="center"/>
      <protection/>
    </xf>
    <xf numFmtId="0" fontId="4" fillId="8" borderId="15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29" borderId="14" xfId="0" applyFont="1" applyFill="1" applyBorder="1" applyAlignment="1">
      <alignment horizontal="righ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الجنس 1" xfId="58"/>
    <cellStyle name="Normal_فصل الاحصاءات الحيوية" xfId="59"/>
    <cellStyle name="Normal_فصل الاحصاءات الحيوية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BF2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0</xdr:row>
      <xdr:rowOff>695325</xdr:rowOff>
    </xdr:from>
    <xdr:to>
      <xdr:col>3</xdr:col>
      <xdr:colOff>1247775</xdr:colOff>
      <xdr:row>5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1619250" y="695325"/>
          <a:ext cx="3476625" cy="1285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Chapter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الفصل      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الثروة السمكية 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 Wealth</a:t>
          </a:r>
        </a:p>
      </xdr:txBody>
    </xdr:sp>
    <xdr:clientData/>
  </xdr:twoCellAnchor>
  <xdr:twoCellAnchor>
    <xdr:from>
      <xdr:col>1</xdr:col>
      <xdr:colOff>2657475</xdr:colOff>
      <xdr:row>1</xdr:row>
      <xdr:rowOff>114300</xdr:rowOff>
    </xdr:from>
    <xdr:to>
      <xdr:col>2</xdr:col>
      <xdr:colOff>285750</xdr:colOff>
      <xdr:row>2</xdr:row>
      <xdr:rowOff>161925</xdr:rowOff>
    </xdr:to>
    <xdr:sp>
      <xdr:nvSpPr>
        <xdr:cNvPr id="2" name="AutoShape 5"/>
        <xdr:cNvSpPr>
          <a:spLocks/>
        </xdr:cNvSpPr>
      </xdr:nvSpPr>
      <xdr:spPr>
        <a:xfrm>
          <a:off x="2971800" y="819150"/>
          <a:ext cx="504825" cy="3333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41148"/>
        <a:p>
          <a:pPr algn="ctr">
            <a:defRPr/>
          </a:pPr>
          <a:r>
            <a:rPr lang="en-US" cap="none" sz="2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</xdr:col>
      <xdr:colOff>1933575</xdr:colOff>
      <xdr:row>6</xdr:row>
      <xdr:rowOff>57150</xdr:rowOff>
    </xdr:from>
    <xdr:to>
      <xdr:col>3</xdr:col>
      <xdr:colOff>866775</xdr:colOff>
      <xdr:row>6</xdr:row>
      <xdr:rowOff>533400</xdr:rowOff>
    </xdr:to>
    <xdr:sp>
      <xdr:nvSpPr>
        <xdr:cNvPr id="3" name="AutoShape 6"/>
        <xdr:cNvSpPr>
          <a:spLocks/>
        </xdr:cNvSpPr>
      </xdr:nvSpPr>
      <xdr:spPr>
        <a:xfrm>
          <a:off x="2247900" y="2257425"/>
          <a:ext cx="2466975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  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الفهرس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71475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3973175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2</xdr:col>
      <xdr:colOff>28575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61975" y="1533525"/>
          <a:ext cx="12096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847725</xdr:colOff>
      <xdr:row>4</xdr:row>
      <xdr:rowOff>0</xdr:rowOff>
    </xdr:from>
    <xdr:to>
      <xdr:col>12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9448800" y="1533525"/>
          <a:ext cx="13144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304800</xdr:colOff>
      <xdr:row>2</xdr:row>
      <xdr:rowOff>295275</xdr:rowOff>
    </xdr:from>
    <xdr:to>
      <xdr:col>62</xdr:col>
      <xdr:colOff>38100</xdr:colOff>
      <xdr:row>5</xdr:row>
      <xdr:rowOff>219075</xdr:rowOff>
    </xdr:to>
    <xdr:sp>
      <xdr:nvSpPr>
        <xdr:cNvPr id="3" name="رابط مستقيم 4"/>
        <xdr:cNvSpPr>
          <a:spLocks/>
        </xdr:cNvSpPr>
      </xdr:nvSpPr>
      <xdr:spPr>
        <a:xfrm rot="10800000" flipV="1">
          <a:off x="40157400" y="1152525"/>
          <a:ext cx="9525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381000</xdr:colOff>
      <xdr:row>2</xdr:row>
      <xdr:rowOff>276225</xdr:rowOff>
    </xdr:from>
    <xdr:to>
      <xdr:col>73</xdr:col>
      <xdr:colOff>114300</xdr:colOff>
      <xdr:row>5</xdr:row>
      <xdr:rowOff>209550</xdr:rowOff>
    </xdr:to>
    <xdr:sp>
      <xdr:nvSpPr>
        <xdr:cNvPr id="4" name="رابط مستقيم 8"/>
        <xdr:cNvSpPr>
          <a:spLocks/>
        </xdr:cNvSpPr>
      </xdr:nvSpPr>
      <xdr:spPr>
        <a:xfrm>
          <a:off x="46939200" y="1133475"/>
          <a:ext cx="952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3</xdr:col>
      <xdr:colOff>0</xdr:colOff>
      <xdr:row>7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295275" y="2362200"/>
          <a:ext cx="1400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9525</xdr:rowOff>
    </xdr:from>
    <xdr:to>
      <xdr:col>11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4857750" y="2352675"/>
          <a:ext cx="13716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14350" y="2409825"/>
          <a:ext cx="12858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4</xdr:row>
      <xdr:rowOff>28575</xdr:rowOff>
    </xdr:from>
    <xdr:to>
      <xdr:col>22</xdr:col>
      <xdr:colOff>1352550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8268950" y="2438400"/>
          <a:ext cx="13430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14350" y="2552700"/>
          <a:ext cx="12858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4</xdr:row>
      <xdr:rowOff>28575</xdr:rowOff>
    </xdr:from>
    <xdr:to>
      <xdr:col>22</xdr:col>
      <xdr:colOff>1352550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8211800" y="2581275"/>
          <a:ext cx="13430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8125" y="2238375"/>
          <a:ext cx="128587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4</xdr:row>
      <xdr:rowOff>28575</xdr:rowOff>
    </xdr:from>
    <xdr:to>
      <xdr:col>22</xdr:col>
      <xdr:colOff>1352550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6544925" y="2266950"/>
          <a:ext cx="134302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66700" y="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810250" y="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19050</xdr:rowOff>
    </xdr:from>
    <xdr:to>
      <xdr:col>3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76225" y="1857375"/>
          <a:ext cx="9429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5</xdr:row>
      <xdr:rowOff>28575</xdr:rowOff>
    </xdr:from>
    <xdr:to>
      <xdr:col>10</xdr:col>
      <xdr:colOff>495300</xdr:colOff>
      <xdr:row>7</xdr:row>
      <xdr:rowOff>209550</xdr:rowOff>
    </xdr:to>
    <xdr:sp>
      <xdr:nvSpPr>
        <xdr:cNvPr id="4" name="Line 4"/>
        <xdr:cNvSpPr>
          <a:spLocks/>
        </xdr:cNvSpPr>
      </xdr:nvSpPr>
      <xdr:spPr>
        <a:xfrm>
          <a:off x="5819775" y="1866900"/>
          <a:ext cx="1076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3875" y="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435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523875" y="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7534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 flipH="1">
          <a:off x="891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891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 flipH="1">
          <a:off x="891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891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57200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181600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457200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6600825" y="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 flipH="1">
          <a:off x="862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862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 flipH="1">
          <a:off x="862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862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1"/>
        <xdr:cNvSpPr>
          <a:spLocks/>
        </xdr:cNvSpPr>
      </xdr:nvSpPr>
      <xdr:spPr>
        <a:xfrm flipH="1">
          <a:off x="457200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77247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57200" y="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695950" y="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457200" y="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7372350" y="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 flipH="1">
          <a:off x="944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944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 flipH="1">
          <a:off x="944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944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1"/>
        <xdr:cNvSpPr>
          <a:spLocks/>
        </xdr:cNvSpPr>
      </xdr:nvSpPr>
      <xdr:spPr>
        <a:xfrm flipH="1">
          <a:off x="457200" y="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8439150" y="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"/>
        <xdr:cNvSpPr>
          <a:spLocks/>
        </xdr:cNvSpPr>
      </xdr:nvSpPr>
      <xdr:spPr>
        <a:xfrm flipH="1">
          <a:off x="457200" y="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2" name="Line 2"/>
        <xdr:cNvSpPr>
          <a:spLocks/>
        </xdr:cNvSpPr>
      </xdr:nvSpPr>
      <xdr:spPr>
        <a:xfrm>
          <a:off x="8439150" y="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575;&#1604;&#1606;&#1602;&#1604;%20&#1606;&#1607;&#1575;&#1574;&#16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6"/>
      <sheetName val="25"/>
      <sheetName val="24"/>
      <sheetName val=")23"/>
      <sheetName val="22"/>
      <sheetName val="21"/>
      <sheetName val="20"/>
      <sheetName val="(19"/>
      <sheetName val="18"/>
      <sheetName val="14-17"/>
      <sheetName val="12-13"/>
      <sheetName val="10-11"/>
      <sheetName val="9"/>
      <sheetName val="8"/>
      <sheetName val="7"/>
      <sheetName val="6"/>
      <sheetName val="5"/>
      <sheetName val="4"/>
      <sheetName val="3"/>
      <sheetName val="2"/>
      <sheetName val="1"/>
      <sheetName val="مؤشرا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E20"/>
  <sheetViews>
    <sheetView showGridLines="0" rightToLeft="1" view="pageBreakPreview" zoomScaleSheetLayoutView="100" zoomScalePageLayoutView="0" workbookViewId="0" topLeftCell="A1">
      <selection activeCell="A2" sqref="A1:IV16384"/>
    </sheetView>
  </sheetViews>
  <sheetFormatPr defaultColWidth="0" defaultRowHeight="12.75" customHeight="1" zeroHeight="1"/>
  <cols>
    <col min="1" max="1" width="4.7109375" style="128" customWidth="1"/>
    <col min="2" max="2" width="43.140625" style="129" customWidth="1"/>
    <col min="3" max="3" width="9.8515625" style="129" customWidth="1"/>
    <col min="4" max="4" width="44.140625" style="129" customWidth="1"/>
    <col min="5" max="5" width="4.00390625" style="128" customWidth="1"/>
    <col min="6" max="16384" width="0" style="128" hidden="1" customWidth="1"/>
  </cols>
  <sheetData>
    <row r="1" spans="1:5" ht="55.5" customHeight="1">
      <c r="A1" s="190"/>
      <c r="B1" s="190"/>
      <c r="C1" s="190"/>
      <c r="D1" s="190"/>
      <c r="E1" s="190"/>
    </row>
    <row r="2" spans="1:5" ht="22.5" customHeight="1">
      <c r="A2" s="190"/>
      <c r="B2" s="191"/>
      <c r="C2" s="191"/>
      <c r="D2" s="191"/>
      <c r="E2" s="190"/>
    </row>
    <row r="3" spans="1:5" ht="22.5" customHeight="1">
      <c r="A3" s="190"/>
      <c r="B3" s="191"/>
      <c r="C3" s="191"/>
      <c r="D3" s="191"/>
      <c r="E3" s="190"/>
    </row>
    <row r="4" spans="1:5" ht="22.5" customHeight="1">
      <c r="A4" s="190"/>
      <c r="B4" s="191"/>
      <c r="C4" s="191"/>
      <c r="D4" s="191"/>
      <c r="E4" s="190"/>
    </row>
    <row r="5" spans="1:5" ht="22.5" customHeight="1">
      <c r="A5" s="190"/>
      <c r="B5" s="191"/>
      <c r="C5" s="191"/>
      <c r="D5" s="191"/>
      <c r="E5" s="190"/>
    </row>
    <row r="6" spans="1:5" ht="27.75" customHeight="1">
      <c r="A6" s="190"/>
      <c r="B6" s="191"/>
      <c r="C6" s="191"/>
      <c r="D6" s="191"/>
      <c r="E6" s="190"/>
    </row>
    <row r="7" spans="1:5" ht="55.5" customHeight="1">
      <c r="A7" s="190"/>
      <c r="B7" s="192"/>
      <c r="C7" s="192"/>
      <c r="D7" s="192"/>
      <c r="E7" s="190"/>
    </row>
    <row r="8" spans="1:5" ht="29.25" customHeight="1">
      <c r="A8" s="190"/>
      <c r="B8" s="193" t="s">
        <v>0</v>
      </c>
      <c r="C8" s="1" t="s">
        <v>1</v>
      </c>
      <c r="D8" s="195" t="s">
        <v>2</v>
      </c>
      <c r="E8" s="190"/>
    </row>
    <row r="9" spans="1:5" ht="29.25" customHeight="1">
      <c r="A9" s="190"/>
      <c r="B9" s="194"/>
      <c r="C9" s="2" t="s">
        <v>3</v>
      </c>
      <c r="D9" s="196"/>
      <c r="E9" s="190"/>
    </row>
    <row r="10" spans="1:5" s="129" customFormat="1" ht="60" customHeight="1">
      <c r="A10" s="190"/>
      <c r="B10" s="105" t="s">
        <v>398</v>
      </c>
      <c r="C10" s="43">
        <v>1</v>
      </c>
      <c r="D10" s="3" t="s">
        <v>377</v>
      </c>
      <c r="E10" s="190"/>
    </row>
    <row r="11" spans="1:5" s="129" customFormat="1" ht="60" customHeight="1">
      <c r="A11" s="190"/>
      <c r="B11" s="105" t="s">
        <v>343</v>
      </c>
      <c r="C11" s="43">
        <v>2</v>
      </c>
      <c r="D11" s="3" t="s">
        <v>369</v>
      </c>
      <c r="E11" s="190"/>
    </row>
    <row r="12" spans="1:5" s="129" customFormat="1" ht="60" customHeight="1">
      <c r="A12" s="190"/>
      <c r="B12" s="105" t="s">
        <v>380</v>
      </c>
      <c r="C12" s="43">
        <v>3</v>
      </c>
      <c r="D12" s="3" t="s">
        <v>399</v>
      </c>
      <c r="E12" s="190"/>
    </row>
    <row r="13" spans="1:5" s="129" customFormat="1" ht="60" customHeight="1">
      <c r="A13" s="190"/>
      <c r="B13" s="105" t="s">
        <v>382</v>
      </c>
      <c r="C13" s="43">
        <v>4</v>
      </c>
      <c r="D13" s="3" t="s">
        <v>405</v>
      </c>
      <c r="E13" s="190"/>
    </row>
    <row r="14" spans="1:5" s="129" customFormat="1" ht="60" customHeight="1">
      <c r="A14" s="190"/>
      <c r="B14" s="105" t="s">
        <v>384</v>
      </c>
      <c r="C14" s="43">
        <v>5</v>
      </c>
      <c r="D14" s="3" t="s">
        <v>406</v>
      </c>
      <c r="E14" s="190"/>
    </row>
    <row r="15" spans="1:5" s="129" customFormat="1" ht="60" customHeight="1">
      <c r="A15" s="190"/>
      <c r="B15" s="105" t="s">
        <v>400</v>
      </c>
      <c r="C15" s="43">
        <v>6</v>
      </c>
      <c r="D15" s="3" t="s">
        <v>401</v>
      </c>
      <c r="E15" s="190"/>
    </row>
    <row r="16" spans="1:5" s="129" customFormat="1" ht="51" customHeight="1">
      <c r="A16" s="190"/>
      <c r="B16" s="105" t="s">
        <v>394</v>
      </c>
      <c r="C16" s="43">
        <v>7</v>
      </c>
      <c r="D16" s="3" t="s">
        <v>402</v>
      </c>
      <c r="E16" s="190"/>
    </row>
    <row r="17" spans="1:5" s="129" customFormat="1" ht="51" customHeight="1">
      <c r="A17" s="190"/>
      <c r="B17" s="105" t="s">
        <v>403</v>
      </c>
      <c r="C17" s="43">
        <v>8</v>
      </c>
      <c r="D17" s="3" t="s">
        <v>389</v>
      </c>
      <c r="E17" s="190"/>
    </row>
    <row r="18" spans="1:5" s="129" customFormat="1" ht="51" customHeight="1">
      <c r="A18" s="190"/>
      <c r="B18" s="105" t="s">
        <v>404</v>
      </c>
      <c r="C18" s="43">
        <v>9</v>
      </c>
      <c r="D18" s="3" t="s">
        <v>387</v>
      </c>
      <c r="E18" s="190"/>
    </row>
    <row r="19" spans="1:5" s="129" customFormat="1" ht="60" customHeight="1">
      <c r="A19" s="190"/>
      <c r="B19" s="105" t="s">
        <v>407</v>
      </c>
      <c r="C19" s="43">
        <v>10</v>
      </c>
      <c r="D19" s="3" t="s">
        <v>342</v>
      </c>
      <c r="E19" s="190"/>
    </row>
    <row r="20" spans="1:5" ht="32.25" customHeight="1">
      <c r="A20" s="190"/>
      <c r="B20" s="197"/>
      <c r="C20" s="197"/>
      <c r="D20" s="197"/>
      <c r="E20" s="197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8">
    <mergeCell ref="A1:E1"/>
    <mergeCell ref="A2:A20"/>
    <mergeCell ref="B2:D6"/>
    <mergeCell ref="E2:E19"/>
    <mergeCell ref="B7:D7"/>
    <mergeCell ref="B8:B9"/>
    <mergeCell ref="D8:D9"/>
    <mergeCell ref="B20:E20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Z31"/>
  <sheetViews>
    <sheetView rightToLeft="1" zoomScale="65" zoomScaleNormal="65" zoomScaleSheetLayoutView="65" zoomScalePageLayoutView="0" workbookViewId="0" topLeftCell="A1">
      <selection activeCell="A2" sqref="A1:IV16384"/>
    </sheetView>
  </sheetViews>
  <sheetFormatPr defaultColWidth="9.140625" defaultRowHeight="12.75"/>
  <cols>
    <col min="1" max="1" width="5.140625" style="148" customWidth="1"/>
    <col min="2" max="2" width="14.28125" style="26" customWidth="1"/>
    <col min="3" max="3" width="9.7109375" style="149" customWidth="1"/>
    <col min="4" max="4" width="11.57421875" style="149" customWidth="1"/>
    <col min="5" max="5" width="9.7109375" style="149" customWidth="1"/>
    <col min="6" max="6" width="10.57421875" style="149" customWidth="1"/>
    <col min="7" max="7" width="9.421875" style="148" customWidth="1"/>
    <col min="8" max="8" width="12.00390625" style="149" customWidth="1"/>
    <col min="9" max="9" width="9.28125" style="149" customWidth="1"/>
    <col min="10" max="10" width="11.57421875" style="149" customWidth="1"/>
    <col min="11" max="11" width="10.421875" style="149" customWidth="1"/>
    <col min="12" max="12" width="11.00390625" style="149" customWidth="1"/>
    <col min="13" max="13" width="9.421875" style="148" customWidth="1"/>
    <col min="14" max="14" width="11.140625" style="149" customWidth="1"/>
    <col min="15" max="15" width="9.7109375" style="149" customWidth="1"/>
    <col min="16" max="16" width="11.00390625" style="149" customWidth="1"/>
    <col min="17" max="17" width="9.28125" style="149" customWidth="1"/>
    <col min="18" max="18" width="11.57421875" style="149" customWidth="1"/>
    <col min="19" max="19" width="9.7109375" style="148" customWidth="1"/>
    <col min="20" max="20" width="12.7109375" style="149" customWidth="1"/>
    <col min="21" max="21" width="14.8515625" style="149" customWidth="1"/>
    <col min="22" max="22" width="6.421875" style="148" customWidth="1"/>
    <col min="23" max="23" width="8.00390625" style="163" customWidth="1"/>
    <col min="24" max="16384" width="9.140625" style="163" customWidth="1"/>
  </cols>
  <sheetData>
    <row r="1" spans="2:21" ht="57" customHeight="1">
      <c r="B1" s="77"/>
      <c r="C1" s="148"/>
      <c r="D1" s="148"/>
      <c r="E1" s="148"/>
      <c r="F1" s="148"/>
      <c r="H1" s="148"/>
      <c r="I1" s="148"/>
      <c r="J1" s="148"/>
      <c r="K1" s="148"/>
      <c r="L1" s="148"/>
      <c r="N1" s="148"/>
      <c r="O1" s="148"/>
      <c r="P1" s="148"/>
      <c r="Q1" s="148"/>
      <c r="R1" s="148"/>
      <c r="T1" s="148"/>
      <c r="U1" s="148"/>
    </row>
    <row r="2" spans="1:22" ht="39" customHeight="1">
      <c r="A2" s="306"/>
      <c r="B2" s="405" t="s">
        <v>388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306"/>
    </row>
    <row r="3" spans="1:22" ht="36.75" customHeight="1">
      <c r="A3" s="306"/>
      <c r="B3" s="406" t="s">
        <v>389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306"/>
    </row>
    <row r="4" spans="1:22" s="182" customFormat="1" ht="33" customHeight="1">
      <c r="A4" s="306"/>
      <c r="B4" s="179" t="s">
        <v>265</v>
      </c>
      <c r="C4" s="412" t="s">
        <v>273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180"/>
      <c r="U4" s="181" t="s">
        <v>170</v>
      </c>
      <c r="V4" s="306"/>
    </row>
    <row r="5" spans="1:22" ht="69.75" customHeight="1">
      <c r="A5" s="306"/>
      <c r="B5" s="414" t="s">
        <v>8</v>
      </c>
      <c r="C5" s="409" t="s">
        <v>318</v>
      </c>
      <c r="D5" s="410"/>
      <c r="E5" s="410"/>
      <c r="F5" s="410"/>
      <c r="G5" s="410"/>
      <c r="H5" s="411"/>
      <c r="I5" s="409" t="s">
        <v>319</v>
      </c>
      <c r="J5" s="410"/>
      <c r="K5" s="410"/>
      <c r="L5" s="410"/>
      <c r="M5" s="410"/>
      <c r="N5" s="411"/>
      <c r="O5" s="409" t="s">
        <v>320</v>
      </c>
      <c r="P5" s="410"/>
      <c r="Q5" s="410"/>
      <c r="R5" s="410"/>
      <c r="S5" s="410"/>
      <c r="T5" s="411"/>
      <c r="U5" s="408" t="s">
        <v>10</v>
      </c>
      <c r="V5" s="306"/>
    </row>
    <row r="6" spans="1:22" ht="40.5" customHeight="1">
      <c r="A6" s="306"/>
      <c r="B6" s="415"/>
      <c r="C6" s="372">
        <v>2009</v>
      </c>
      <c r="D6" s="373"/>
      <c r="E6" s="372">
        <v>2010</v>
      </c>
      <c r="F6" s="373"/>
      <c r="G6" s="372">
        <v>2011</v>
      </c>
      <c r="H6" s="373"/>
      <c r="I6" s="372">
        <v>2009</v>
      </c>
      <c r="J6" s="404"/>
      <c r="K6" s="372">
        <v>2010</v>
      </c>
      <c r="L6" s="404"/>
      <c r="M6" s="372">
        <v>2011</v>
      </c>
      <c r="N6" s="404"/>
      <c r="O6" s="372">
        <v>2009</v>
      </c>
      <c r="P6" s="373"/>
      <c r="Q6" s="372" t="s">
        <v>363</v>
      </c>
      <c r="R6" s="373"/>
      <c r="S6" s="372">
        <v>2011</v>
      </c>
      <c r="T6" s="373"/>
      <c r="U6" s="408"/>
      <c r="V6" s="306"/>
    </row>
    <row r="7" spans="1:22" ht="29.25" customHeight="1">
      <c r="A7" s="306"/>
      <c r="B7" s="415"/>
      <c r="C7" s="68" t="s">
        <v>48</v>
      </c>
      <c r="D7" s="68" t="s">
        <v>49</v>
      </c>
      <c r="E7" s="68" t="s">
        <v>48</v>
      </c>
      <c r="F7" s="68" t="s">
        <v>49</v>
      </c>
      <c r="G7" s="68" t="s">
        <v>48</v>
      </c>
      <c r="H7" s="68" t="s">
        <v>49</v>
      </c>
      <c r="I7" s="68" t="s">
        <v>48</v>
      </c>
      <c r="J7" s="73" t="s">
        <v>49</v>
      </c>
      <c r="K7" s="68" t="s">
        <v>48</v>
      </c>
      <c r="L7" s="73" t="s">
        <v>49</v>
      </c>
      <c r="M7" s="68" t="s">
        <v>48</v>
      </c>
      <c r="N7" s="73" t="s">
        <v>49</v>
      </c>
      <c r="O7" s="68" t="s">
        <v>48</v>
      </c>
      <c r="P7" s="68" t="s">
        <v>49</v>
      </c>
      <c r="Q7" s="68" t="s">
        <v>48</v>
      </c>
      <c r="R7" s="68" t="s">
        <v>49</v>
      </c>
      <c r="S7" s="68" t="s">
        <v>48</v>
      </c>
      <c r="T7" s="68" t="s">
        <v>49</v>
      </c>
      <c r="U7" s="408"/>
      <c r="V7" s="306"/>
    </row>
    <row r="8" spans="1:22" ht="29.25" customHeight="1">
      <c r="A8" s="306"/>
      <c r="B8" s="416"/>
      <c r="C8" s="80" t="s">
        <v>35</v>
      </c>
      <c r="D8" s="49" t="s">
        <v>34</v>
      </c>
      <c r="E8" s="80" t="s">
        <v>35</v>
      </c>
      <c r="F8" s="49" t="s">
        <v>34</v>
      </c>
      <c r="G8" s="80" t="s">
        <v>35</v>
      </c>
      <c r="H8" s="49" t="s">
        <v>34</v>
      </c>
      <c r="I8" s="80" t="s">
        <v>35</v>
      </c>
      <c r="J8" s="71" t="s">
        <v>34</v>
      </c>
      <c r="K8" s="80" t="s">
        <v>35</v>
      </c>
      <c r="L8" s="71" t="s">
        <v>34</v>
      </c>
      <c r="M8" s="80" t="s">
        <v>35</v>
      </c>
      <c r="N8" s="71" t="s">
        <v>34</v>
      </c>
      <c r="O8" s="80" t="s">
        <v>35</v>
      </c>
      <c r="P8" s="49" t="s">
        <v>34</v>
      </c>
      <c r="Q8" s="80" t="s">
        <v>35</v>
      </c>
      <c r="R8" s="49" t="s">
        <v>34</v>
      </c>
      <c r="S8" s="80" t="s">
        <v>35</v>
      </c>
      <c r="T8" s="49" t="s">
        <v>34</v>
      </c>
      <c r="U8" s="408"/>
      <c r="V8" s="306"/>
    </row>
    <row r="9" spans="1:24" ht="50.25" customHeight="1">
      <c r="A9" s="306"/>
      <c r="B9" s="79" t="s">
        <v>165</v>
      </c>
      <c r="C9" s="69">
        <v>1136.3333333333333</v>
      </c>
      <c r="D9" s="69">
        <v>101708</v>
      </c>
      <c r="E9" s="69">
        <v>1373.7777777777776</v>
      </c>
      <c r="F9" s="69">
        <v>123018</v>
      </c>
      <c r="G9" s="69">
        <v>1255</v>
      </c>
      <c r="H9" s="69">
        <v>627500</v>
      </c>
      <c r="I9" s="69">
        <v>1782.6666666666667</v>
      </c>
      <c r="J9" s="69">
        <v>173249.66666666666</v>
      </c>
      <c r="K9" s="69">
        <v>1523</v>
      </c>
      <c r="L9" s="69">
        <v>154938</v>
      </c>
      <c r="M9" s="69">
        <v>0</v>
      </c>
      <c r="N9" s="69">
        <v>0</v>
      </c>
      <c r="O9" s="183">
        <v>2919</v>
      </c>
      <c r="P9" s="183">
        <v>274957.6666666667</v>
      </c>
      <c r="Q9" s="183">
        <v>2897</v>
      </c>
      <c r="R9" s="183">
        <v>277955.88888888893</v>
      </c>
      <c r="S9" s="183">
        <v>1255</v>
      </c>
      <c r="T9" s="183">
        <v>627500</v>
      </c>
      <c r="U9" s="146" t="s">
        <v>293</v>
      </c>
      <c r="V9" s="306"/>
      <c r="X9" s="176"/>
    </row>
    <row r="10" spans="1:26" ht="50.25" customHeight="1">
      <c r="A10" s="306"/>
      <c r="B10" s="79" t="s">
        <v>77</v>
      </c>
      <c r="C10" s="69">
        <v>630</v>
      </c>
      <c r="D10" s="69">
        <v>229306.33333333334</v>
      </c>
      <c r="E10" s="69">
        <v>483</v>
      </c>
      <c r="F10" s="69">
        <v>178507.11111111112</v>
      </c>
      <c r="G10" s="69">
        <v>777</v>
      </c>
      <c r="H10" s="69">
        <v>388500</v>
      </c>
      <c r="I10" s="69">
        <v>400</v>
      </c>
      <c r="J10" s="69">
        <v>143427</v>
      </c>
      <c r="K10" s="69">
        <v>164</v>
      </c>
      <c r="L10" s="69">
        <v>59149</v>
      </c>
      <c r="M10" s="69">
        <v>0</v>
      </c>
      <c r="N10" s="69">
        <v>0</v>
      </c>
      <c r="O10" s="183">
        <v>1030</v>
      </c>
      <c r="P10" s="183">
        <v>372733.3333333334</v>
      </c>
      <c r="Q10" s="183">
        <v>646.6666666666666</v>
      </c>
      <c r="R10" s="183">
        <v>237656.11111111112</v>
      </c>
      <c r="S10" s="183">
        <v>777</v>
      </c>
      <c r="T10" s="183">
        <v>388500</v>
      </c>
      <c r="U10" s="146" t="s">
        <v>281</v>
      </c>
      <c r="V10" s="306"/>
      <c r="Z10" s="176"/>
    </row>
    <row r="11" spans="1:22" ht="56.25" customHeight="1">
      <c r="A11" s="306"/>
      <c r="B11" s="79" t="s">
        <v>71</v>
      </c>
      <c r="C11" s="69">
        <v>5</v>
      </c>
      <c r="D11" s="69">
        <v>7962.666666666667</v>
      </c>
      <c r="E11" s="69">
        <v>6.666666666666667</v>
      </c>
      <c r="F11" s="69">
        <v>10616.888888888889</v>
      </c>
      <c r="G11" s="69">
        <v>1</v>
      </c>
      <c r="H11" s="69">
        <v>500</v>
      </c>
      <c r="I11" s="69">
        <v>65</v>
      </c>
      <c r="J11" s="69">
        <v>103076</v>
      </c>
      <c r="K11" s="69">
        <v>53</v>
      </c>
      <c r="L11" s="69">
        <v>83564</v>
      </c>
      <c r="M11" s="69">
        <v>0</v>
      </c>
      <c r="N11" s="69">
        <v>0</v>
      </c>
      <c r="O11" s="183">
        <v>70</v>
      </c>
      <c r="P11" s="183">
        <v>111038.66666666667</v>
      </c>
      <c r="Q11" s="183">
        <v>59.333333333333336</v>
      </c>
      <c r="R11" s="183">
        <v>94180.88888888889</v>
      </c>
      <c r="S11" s="183">
        <v>1</v>
      </c>
      <c r="T11" s="183">
        <v>500</v>
      </c>
      <c r="U11" s="146" t="s">
        <v>280</v>
      </c>
      <c r="V11" s="306"/>
    </row>
    <row r="12" spans="1:22" ht="50.25" customHeight="1">
      <c r="A12" s="306"/>
      <c r="B12" s="79" t="s">
        <v>70</v>
      </c>
      <c r="C12" s="69">
        <v>74.66666666666667</v>
      </c>
      <c r="D12" s="69">
        <v>103826.66666666667</v>
      </c>
      <c r="E12" s="69">
        <v>75.8888888888889</v>
      </c>
      <c r="F12" s="69">
        <v>91485.88888888889</v>
      </c>
      <c r="G12" s="69">
        <v>27</v>
      </c>
      <c r="H12" s="69">
        <v>13500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183">
        <v>74.66666666666667</v>
      </c>
      <c r="P12" s="183">
        <v>103826.66666666667</v>
      </c>
      <c r="Q12" s="183">
        <v>75.8888888888889</v>
      </c>
      <c r="R12" s="183">
        <v>91485.88888888889</v>
      </c>
      <c r="S12" s="183">
        <v>27</v>
      </c>
      <c r="T12" s="183">
        <v>13500</v>
      </c>
      <c r="U12" s="146" t="s">
        <v>294</v>
      </c>
      <c r="V12" s="306"/>
    </row>
    <row r="13" spans="1:22" ht="50.25" customHeight="1">
      <c r="A13" s="306"/>
      <c r="B13" s="79" t="s">
        <v>73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1</v>
      </c>
      <c r="J13" s="69">
        <v>356.3333333333333</v>
      </c>
      <c r="K13" s="69">
        <v>0.3333333333333333</v>
      </c>
      <c r="L13" s="69">
        <v>0</v>
      </c>
      <c r="M13" s="69">
        <v>0</v>
      </c>
      <c r="N13" s="69">
        <v>0</v>
      </c>
      <c r="O13" s="183">
        <v>1</v>
      </c>
      <c r="P13" s="183">
        <v>356.3333333333333</v>
      </c>
      <c r="Q13" s="183">
        <v>0.3333333333333333</v>
      </c>
      <c r="R13" s="183">
        <v>0</v>
      </c>
      <c r="S13" s="183">
        <v>0</v>
      </c>
      <c r="T13" s="183">
        <v>0</v>
      </c>
      <c r="U13" s="146" t="s">
        <v>295</v>
      </c>
      <c r="V13" s="306"/>
    </row>
    <row r="14" spans="1:22" ht="59.25" customHeight="1">
      <c r="A14" s="306"/>
      <c r="B14" s="79" t="s">
        <v>267</v>
      </c>
      <c r="C14" s="69">
        <v>22.666666666666668</v>
      </c>
      <c r="D14" s="69">
        <v>8290</v>
      </c>
      <c r="E14" s="69">
        <v>28.222222222222225</v>
      </c>
      <c r="F14" s="69">
        <v>10340.666666666666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183">
        <v>22.666666666666668</v>
      </c>
      <c r="P14" s="183">
        <v>8290</v>
      </c>
      <c r="Q14" s="183">
        <v>28.222222222222225</v>
      </c>
      <c r="R14" s="183">
        <v>10340.666666666666</v>
      </c>
      <c r="S14" s="183">
        <v>0</v>
      </c>
      <c r="T14" s="183">
        <v>0</v>
      </c>
      <c r="U14" s="146" t="s">
        <v>296</v>
      </c>
      <c r="V14" s="306"/>
    </row>
    <row r="15" spans="1:22" ht="53.25" customHeight="1">
      <c r="A15" s="306"/>
      <c r="B15" s="78" t="s">
        <v>39</v>
      </c>
      <c r="C15" s="70">
        <f>SUM(C9:C14)</f>
        <v>1868.6666666666667</v>
      </c>
      <c r="D15" s="70">
        <f aca="true" t="shared" si="0" ref="D15:T15">SUM(D9:D14)</f>
        <v>451093.66666666674</v>
      </c>
      <c r="E15" s="70">
        <f t="shared" si="0"/>
        <v>1967.5555555555554</v>
      </c>
      <c r="F15" s="70">
        <f t="shared" si="0"/>
        <v>413968.55555555556</v>
      </c>
      <c r="G15" s="70">
        <f t="shared" si="0"/>
        <v>2060</v>
      </c>
      <c r="H15" s="70">
        <f t="shared" si="0"/>
        <v>1030000</v>
      </c>
      <c r="I15" s="70">
        <f t="shared" si="0"/>
        <v>2248.666666666667</v>
      </c>
      <c r="J15" s="70">
        <f t="shared" si="0"/>
        <v>420108.99999999994</v>
      </c>
      <c r="K15" s="70">
        <f t="shared" si="0"/>
        <v>1740.3333333333333</v>
      </c>
      <c r="L15" s="70">
        <f t="shared" si="0"/>
        <v>297651</v>
      </c>
      <c r="M15" s="70">
        <f t="shared" si="0"/>
        <v>0</v>
      </c>
      <c r="N15" s="70">
        <f t="shared" si="0"/>
        <v>0</v>
      </c>
      <c r="O15" s="70">
        <f>SUM(O9:O14)</f>
        <v>4117.333333333333</v>
      </c>
      <c r="P15" s="70">
        <f t="shared" si="0"/>
        <v>871202.6666666666</v>
      </c>
      <c r="Q15" s="70">
        <f>SUM(Q9:Q14)</f>
        <v>3707.4444444444443</v>
      </c>
      <c r="R15" s="70">
        <f t="shared" si="0"/>
        <v>711619.4444444445</v>
      </c>
      <c r="S15" s="70">
        <f t="shared" si="0"/>
        <v>2060</v>
      </c>
      <c r="T15" s="70">
        <f t="shared" si="0"/>
        <v>1030000</v>
      </c>
      <c r="U15" s="146" t="s">
        <v>31</v>
      </c>
      <c r="V15" s="306"/>
    </row>
    <row r="16" spans="2:21" ht="22.5" customHeight="1">
      <c r="B16" s="321" t="s">
        <v>78</v>
      </c>
      <c r="C16" s="321"/>
      <c r="D16" s="321"/>
      <c r="E16" s="321"/>
      <c r="F16" s="321"/>
      <c r="G16" s="321"/>
      <c r="H16" s="321"/>
      <c r="I16" s="148"/>
      <c r="J16" s="148"/>
      <c r="K16" s="148"/>
      <c r="L16" s="148"/>
      <c r="N16" s="148"/>
      <c r="O16" s="383" t="s">
        <v>275</v>
      </c>
      <c r="P16" s="383"/>
      <c r="Q16" s="383"/>
      <c r="R16" s="383"/>
      <c r="S16" s="383"/>
      <c r="T16" s="383"/>
      <c r="U16" s="383"/>
    </row>
    <row r="17" spans="2:26" ht="24.75" customHeight="1">
      <c r="B17" s="417" t="s">
        <v>364</v>
      </c>
      <c r="C17" s="417"/>
      <c r="D17" s="417"/>
      <c r="E17" s="417"/>
      <c r="F17" s="417"/>
      <c r="H17" s="148"/>
      <c r="I17" s="148"/>
      <c r="J17" s="148"/>
      <c r="K17" s="148"/>
      <c r="L17" s="148"/>
      <c r="N17" s="148"/>
      <c r="O17" s="148"/>
      <c r="P17" s="148"/>
      <c r="Q17" s="413" t="s">
        <v>370</v>
      </c>
      <c r="R17" s="413"/>
      <c r="S17" s="413"/>
      <c r="T17" s="413"/>
      <c r="U17" s="413"/>
      <c r="V17" s="138"/>
      <c r="W17" s="138"/>
      <c r="X17" s="138"/>
      <c r="Y17" s="138"/>
      <c r="Z17" s="138"/>
    </row>
    <row r="18" spans="2:21" ht="39.75" customHeight="1">
      <c r="B18" s="407" t="s">
        <v>376</v>
      </c>
      <c r="C18" s="407"/>
      <c r="D18" s="407"/>
      <c r="E18" s="407"/>
      <c r="F18" s="162"/>
      <c r="G18" s="162"/>
      <c r="H18" s="162"/>
      <c r="I18" s="148"/>
      <c r="J18" s="148"/>
      <c r="K18" s="148"/>
      <c r="L18" s="162"/>
      <c r="N18" s="148"/>
      <c r="O18" s="148"/>
      <c r="P18" s="148"/>
      <c r="Q18" s="148"/>
      <c r="R18" s="148"/>
      <c r="T18" s="148"/>
      <c r="U18" s="148"/>
    </row>
    <row r="19" spans="2:21" ht="18">
      <c r="B19" s="77"/>
      <c r="C19" s="148"/>
      <c r="D19" s="148"/>
      <c r="E19" s="148"/>
      <c r="F19" s="148"/>
      <c r="H19" s="148"/>
      <c r="I19" s="148"/>
      <c r="J19" s="148"/>
      <c r="K19" s="148"/>
      <c r="L19" s="148"/>
      <c r="N19" s="148"/>
      <c r="O19" s="148"/>
      <c r="P19" s="148"/>
      <c r="Q19" s="148"/>
      <c r="R19" s="148"/>
      <c r="T19" s="148"/>
      <c r="U19" s="148"/>
    </row>
    <row r="20" spans="2:21" ht="33.75" customHeight="1">
      <c r="B20" s="77"/>
      <c r="C20" s="148"/>
      <c r="D20" s="148"/>
      <c r="E20" s="148"/>
      <c r="F20" s="148"/>
      <c r="H20" s="148"/>
      <c r="I20" s="148"/>
      <c r="J20" s="148"/>
      <c r="K20" s="148"/>
      <c r="L20" s="148"/>
      <c r="N20" s="148"/>
      <c r="O20" s="148"/>
      <c r="P20" s="148"/>
      <c r="Q20" s="148"/>
      <c r="R20" s="148"/>
      <c r="T20" s="148"/>
      <c r="U20" s="148"/>
    </row>
    <row r="21" spans="2:21" ht="78" customHeight="1">
      <c r="B21" s="77"/>
      <c r="C21" s="148"/>
      <c r="D21" s="148"/>
      <c r="E21" s="148"/>
      <c r="F21" s="148"/>
      <c r="H21" s="148"/>
      <c r="I21" s="148"/>
      <c r="J21" s="148"/>
      <c r="K21" s="148"/>
      <c r="L21" s="148"/>
      <c r="N21" s="148"/>
      <c r="O21" s="148"/>
      <c r="P21" s="148"/>
      <c r="Q21" s="148"/>
      <c r="R21" s="148"/>
      <c r="T21" s="148"/>
      <c r="U21" s="148"/>
    </row>
    <row r="22" spans="2:21" ht="68.25" customHeight="1">
      <c r="B22" s="77"/>
      <c r="C22" s="148"/>
      <c r="D22" s="148"/>
      <c r="E22" s="148"/>
      <c r="F22" s="148"/>
      <c r="H22" s="148"/>
      <c r="I22" s="148"/>
      <c r="J22" s="148"/>
      <c r="K22" s="148"/>
      <c r="L22" s="148"/>
      <c r="N22" s="148"/>
      <c r="O22" s="148"/>
      <c r="P22" s="148"/>
      <c r="Q22" s="148"/>
      <c r="R22" s="148"/>
      <c r="T22" s="148"/>
      <c r="U22" s="148"/>
    </row>
    <row r="23" spans="2:21" ht="62.25" customHeight="1">
      <c r="B23" s="77"/>
      <c r="C23" s="148"/>
      <c r="D23" s="148"/>
      <c r="E23" s="148"/>
      <c r="F23" s="148"/>
      <c r="H23" s="148"/>
      <c r="I23" s="148"/>
      <c r="J23" s="148"/>
      <c r="K23" s="148"/>
      <c r="L23" s="148"/>
      <c r="N23" s="148"/>
      <c r="O23" s="148"/>
      <c r="P23" s="148"/>
      <c r="Q23" s="148"/>
      <c r="R23" s="148"/>
      <c r="T23" s="148"/>
      <c r="U23" s="148"/>
    </row>
    <row r="24" spans="2:21" ht="32.25" customHeight="1">
      <c r="B24" s="77"/>
      <c r="C24" s="148"/>
      <c r="D24" s="148"/>
      <c r="E24" s="148"/>
      <c r="F24" s="148"/>
      <c r="H24" s="148"/>
      <c r="I24" s="148"/>
      <c r="J24" s="148"/>
      <c r="K24" s="148"/>
      <c r="L24" s="148"/>
      <c r="N24" s="148"/>
      <c r="O24" s="148"/>
      <c r="P24" s="148"/>
      <c r="Q24" s="148"/>
      <c r="R24" s="148"/>
      <c r="T24" s="148"/>
      <c r="U24" s="148"/>
    </row>
    <row r="25" spans="2:21" ht="19.5" customHeight="1">
      <c r="B25" s="77"/>
      <c r="C25" s="148"/>
      <c r="D25" s="148"/>
      <c r="E25" s="148"/>
      <c r="F25" s="148"/>
      <c r="H25" s="148"/>
      <c r="I25" s="148"/>
      <c r="J25" s="148"/>
      <c r="K25" s="148"/>
      <c r="L25" s="148"/>
      <c r="N25" s="148"/>
      <c r="O25" s="148"/>
      <c r="P25" s="148"/>
      <c r="Q25" s="148"/>
      <c r="R25" s="148"/>
      <c r="T25" s="148"/>
      <c r="U25" s="148"/>
    </row>
    <row r="26" spans="2:21" ht="38.25" customHeight="1">
      <c r="B26" s="77"/>
      <c r="C26" s="148"/>
      <c r="D26" s="148"/>
      <c r="E26" s="148"/>
      <c r="F26" s="148"/>
      <c r="H26" s="148"/>
      <c r="I26" s="148"/>
      <c r="J26" s="148"/>
      <c r="K26" s="148"/>
      <c r="L26" s="148"/>
      <c r="N26" s="148"/>
      <c r="O26" s="148"/>
      <c r="P26" s="148"/>
      <c r="Q26" s="148"/>
      <c r="R26" s="148"/>
      <c r="T26" s="148"/>
      <c r="U26" s="148"/>
    </row>
    <row r="27" spans="2:21" ht="19.5" customHeight="1">
      <c r="B27" s="77"/>
      <c r="C27" s="148"/>
      <c r="D27" s="148"/>
      <c r="E27" s="148"/>
      <c r="F27" s="148"/>
      <c r="H27" s="148"/>
      <c r="I27" s="148"/>
      <c r="J27" s="148"/>
      <c r="K27" s="148"/>
      <c r="L27" s="148"/>
      <c r="N27" s="148"/>
      <c r="O27" s="148"/>
      <c r="P27" s="148"/>
      <c r="Q27" s="148"/>
      <c r="R27" s="148"/>
      <c r="T27" s="148"/>
      <c r="U27" s="148"/>
    </row>
    <row r="28" spans="2:21" ht="19.5" customHeight="1">
      <c r="B28" s="77"/>
      <c r="C28" s="148"/>
      <c r="D28" s="148"/>
      <c r="E28" s="148"/>
      <c r="F28" s="148"/>
      <c r="H28" s="148"/>
      <c r="I28" s="148"/>
      <c r="J28" s="148"/>
      <c r="K28" s="148"/>
      <c r="L28" s="148"/>
      <c r="N28" s="148"/>
      <c r="O28" s="148"/>
      <c r="P28" s="148"/>
      <c r="Q28" s="148"/>
      <c r="R28" s="148"/>
      <c r="T28" s="148"/>
      <c r="U28" s="148"/>
    </row>
    <row r="29" spans="2:21" ht="19.5" customHeight="1">
      <c r="B29" s="77"/>
      <c r="C29" s="148"/>
      <c r="D29" s="148"/>
      <c r="E29" s="148"/>
      <c r="F29" s="148"/>
      <c r="H29" s="148"/>
      <c r="I29" s="148"/>
      <c r="J29" s="148"/>
      <c r="K29" s="148"/>
      <c r="L29" s="148"/>
      <c r="N29" s="148"/>
      <c r="O29" s="148"/>
      <c r="P29" s="148"/>
      <c r="Q29" s="148"/>
      <c r="R29" s="148"/>
      <c r="T29" s="148"/>
      <c r="U29" s="148"/>
    </row>
    <row r="30" spans="2:21" ht="19.5" customHeight="1">
      <c r="B30" s="77"/>
      <c r="C30" s="148"/>
      <c r="D30" s="148"/>
      <c r="E30" s="148"/>
      <c r="F30" s="148"/>
      <c r="H30" s="148"/>
      <c r="I30" s="148"/>
      <c r="J30" s="148"/>
      <c r="K30" s="148"/>
      <c r="L30" s="148"/>
      <c r="N30" s="148"/>
      <c r="O30" s="148"/>
      <c r="P30" s="148"/>
      <c r="Q30" s="148"/>
      <c r="R30" s="148"/>
      <c r="T30" s="148"/>
      <c r="U30" s="148"/>
    </row>
    <row r="31" spans="2:21" ht="19.5" customHeight="1">
      <c r="B31" s="77"/>
      <c r="C31" s="148"/>
      <c r="D31" s="148"/>
      <c r="E31" s="148"/>
      <c r="F31" s="148"/>
      <c r="H31" s="148"/>
      <c r="I31" s="148"/>
      <c r="J31" s="148"/>
      <c r="K31" s="148"/>
      <c r="L31" s="148"/>
      <c r="N31" s="148"/>
      <c r="O31" s="148"/>
      <c r="P31" s="148"/>
      <c r="Q31" s="148"/>
      <c r="R31" s="148"/>
      <c r="T31" s="148"/>
      <c r="U31" s="148"/>
    </row>
    <row r="32" ht="19.5" customHeight="1"/>
    <row r="33" ht="19.5" customHeight="1"/>
    <row r="34" ht="42.75" customHeight="1"/>
    <row r="35" ht="38.25" customHeight="1"/>
    <row r="36" ht="19.5" customHeight="1"/>
    <row r="37" ht="20.25" customHeight="1"/>
  </sheetData>
  <sheetProtection/>
  <mergeCells count="24">
    <mergeCell ref="M6:N6"/>
    <mergeCell ref="B5:B8"/>
    <mergeCell ref="B17:F17"/>
    <mergeCell ref="B16:H16"/>
    <mergeCell ref="B18:E18"/>
    <mergeCell ref="V2:V15"/>
    <mergeCell ref="U5:U8"/>
    <mergeCell ref="O16:U16"/>
    <mergeCell ref="G6:H6"/>
    <mergeCell ref="I6:J6"/>
    <mergeCell ref="S6:T6"/>
    <mergeCell ref="O5:T5"/>
    <mergeCell ref="C4:S4"/>
    <mergeCell ref="Q17:U17"/>
    <mergeCell ref="A2:A15"/>
    <mergeCell ref="E6:F6"/>
    <mergeCell ref="O6:P6"/>
    <mergeCell ref="Q6:R6"/>
    <mergeCell ref="C6:D6"/>
    <mergeCell ref="K6:L6"/>
    <mergeCell ref="B2:U2"/>
    <mergeCell ref="B3:U3"/>
    <mergeCell ref="C5:H5"/>
    <mergeCell ref="I5:N5"/>
  </mergeCells>
  <printOptions horizontalCentered="1" verticalCentered="1"/>
  <pageMargins left="0.5118110236220472" right="0.5118110236220472" top="0.5118110236220472" bottom="0.5118110236220472" header="0" footer="0"/>
  <pageSetup horizontalDpi="600" verticalDpi="600" orientation="landscape" paperSize="9" scale="55" r:id="rId2"/>
  <rowBreaks count="1" manualBreakCount="1">
    <brk id="26" max="2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E56"/>
  <sheetViews>
    <sheetView rightToLeft="1" zoomScale="75" zoomScaleNormal="75"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10.421875" style="83" customWidth="1"/>
    <col min="2" max="2" width="22.7109375" style="84" customWidth="1"/>
    <col min="3" max="8" width="16.57421875" style="84" customWidth="1"/>
    <col min="9" max="9" width="19.8515625" style="84" customWidth="1"/>
    <col min="10" max="10" width="9.140625" style="84" customWidth="1"/>
    <col min="11" max="11" width="9.140625" style="83" customWidth="1"/>
    <col min="12" max="12" width="20.140625" style="83" customWidth="1"/>
    <col min="13" max="31" width="9.140625" style="83" customWidth="1"/>
    <col min="32" max="16384" width="9.140625" style="84" customWidth="1"/>
  </cols>
  <sheetData>
    <row r="1" spans="1:10" ht="45.75" customHeight="1">
      <c r="A1" s="418"/>
      <c r="B1" s="418"/>
      <c r="C1" s="418"/>
      <c r="D1" s="418"/>
      <c r="E1" s="418"/>
      <c r="F1" s="418"/>
      <c r="G1" s="418"/>
      <c r="H1" s="418"/>
      <c r="I1" s="418"/>
      <c r="J1" s="83"/>
    </row>
    <row r="2" spans="2:9" s="86" customFormat="1" ht="27" customHeight="1">
      <c r="B2" s="419" t="s">
        <v>386</v>
      </c>
      <c r="C2" s="419"/>
      <c r="D2" s="419"/>
      <c r="E2" s="419"/>
      <c r="F2" s="419"/>
      <c r="G2" s="419"/>
      <c r="H2" s="419"/>
      <c r="I2" s="419"/>
    </row>
    <row r="3" spans="2:10" ht="24" customHeight="1">
      <c r="B3" s="420" t="s">
        <v>387</v>
      </c>
      <c r="C3" s="420"/>
      <c r="D3" s="420"/>
      <c r="E3" s="420"/>
      <c r="F3" s="420"/>
      <c r="G3" s="420"/>
      <c r="H3" s="420"/>
      <c r="I3" s="420"/>
      <c r="J3" s="83"/>
    </row>
    <row r="4" spans="2:10" ht="29.25" customHeight="1">
      <c r="B4" s="429" t="s">
        <v>373</v>
      </c>
      <c r="C4" s="429"/>
      <c r="D4" s="429"/>
      <c r="E4" s="429"/>
      <c r="F4" s="429"/>
      <c r="G4" s="429"/>
      <c r="H4" s="429"/>
      <c r="I4" s="429"/>
      <c r="J4" s="83"/>
    </row>
    <row r="5" spans="1:31" s="81" customFormat="1" ht="24" customHeight="1">
      <c r="A5" s="20"/>
      <c r="B5" s="423" t="s">
        <v>287</v>
      </c>
      <c r="C5" s="423"/>
      <c r="D5" s="20"/>
      <c r="E5" s="20"/>
      <c r="F5" s="20"/>
      <c r="G5" s="20"/>
      <c r="H5" s="20"/>
      <c r="I5" s="39" t="s">
        <v>288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2:10" ht="43.5" customHeight="1">
      <c r="B6" s="421" t="s">
        <v>8</v>
      </c>
      <c r="C6" s="424">
        <v>2009</v>
      </c>
      <c r="D6" s="425"/>
      <c r="E6" s="424">
        <v>2010</v>
      </c>
      <c r="F6" s="425"/>
      <c r="G6" s="424">
        <v>2011</v>
      </c>
      <c r="H6" s="425"/>
      <c r="I6" s="426" t="s">
        <v>10</v>
      </c>
      <c r="J6" s="83"/>
    </row>
    <row r="7" spans="2:10" ht="47.25" customHeight="1">
      <c r="B7" s="422"/>
      <c r="C7" s="21" t="s">
        <v>322</v>
      </c>
      <c r="D7" s="21" t="s">
        <v>321</v>
      </c>
      <c r="E7" s="21" t="s">
        <v>322</v>
      </c>
      <c r="F7" s="21" t="s">
        <v>321</v>
      </c>
      <c r="G7" s="21" t="s">
        <v>322</v>
      </c>
      <c r="H7" s="21" t="s">
        <v>321</v>
      </c>
      <c r="I7" s="427"/>
      <c r="J7" s="83"/>
    </row>
    <row r="8" spans="2:12" ht="65.25" customHeight="1">
      <c r="B8" s="21" t="s">
        <v>172</v>
      </c>
      <c r="C8" s="85">
        <v>11884</v>
      </c>
      <c r="D8" s="85">
        <v>1923</v>
      </c>
      <c r="E8" s="85">
        <v>10692</v>
      </c>
      <c r="F8" s="85">
        <v>1739</v>
      </c>
      <c r="G8" s="85">
        <v>4300</v>
      </c>
      <c r="H8" s="85">
        <v>699</v>
      </c>
      <c r="I8" s="47" t="s">
        <v>176</v>
      </c>
      <c r="J8" s="83"/>
      <c r="L8" s="147"/>
    </row>
    <row r="9" spans="2:10" ht="65.25" customHeight="1">
      <c r="B9" s="21" t="s">
        <v>173</v>
      </c>
      <c r="C9" s="85">
        <v>16006</v>
      </c>
      <c r="D9" s="85">
        <v>4193</v>
      </c>
      <c r="E9" s="85">
        <v>16768</v>
      </c>
      <c r="F9" s="85">
        <v>4392</v>
      </c>
      <c r="G9" s="85">
        <v>5300</v>
      </c>
      <c r="H9" s="85">
        <v>862</v>
      </c>
      <c r="I9" s="47" t="s">
        <v>177</v>
      </c>
      <c r="J9" s="83"/>
    </row>
    <row r="10" spans="2:10" ht="65.25" customHeight="1">
      <c r="B10" s="21" t="s">
        <v>174</v>
      </c>
      <c r="C10" s="85">
        <v>9884</v>
      </c>
      <c r="D10" s="85">
        <v>1605</v>
      </c>
      <c r="E10" s="85">
        <v>9165</v>
      </c>
      <c r="F10" s="85">
        <v>1549</v>
      </c>
      <c r="G10" s="85">
        <v>3600</v>
      </c>
      <c r="H10" s="85">
        <v>586</v>
      </c>
      <c r="I10" s="47" t="s">
        <v>178</v>
      </c>
      <c r="J10" s="83"/>
    </row>
    <row r="11" spans="2:10" ht="65.25" customHeight="1">
      <c r="B11" s="21" t="s">
        <v>175</v>
      </c>
      <c r="C11" s="143">
        <f aca="true" t="shared" si="0" ref="C11:H11">SUM(C8:C10)</f>
        <v>37774</v>
      </c>
      <c r="D11" s="143">
        <f t="shared" si="0"/>
        <v>7721</v>
      </c>
      <c r="E11" s="143">
        <f t="shared" si="0"/>
        <v>36625</v>
      </c>
      <c r="F11" s="143">
        <f t="shared" si="0"/>
        <v>7680</v>
      </c>
      <c r="G11" s="143">
        <f t="shared" si="0"/>
        <v>13200</v>
      </c>
      <c r="H11" s="143">
        <f t="shared" si="0"/>
        <v>2147</v>
      </c>
      <c r="I11" s="47" t="s">
        <v>340</v>
      </c>
      <c r="J11" s="83"/>
    </row>
    <row r="12" spans="2:10" ht="30" customHeight="1">
      <c r="B12" s="402" t="s">
        <v>78</v>
      </c>
      <c r="C12" s="402"/>
      <c r="D12" s="402"/>
      <c r="E12" s="428" t="s">
        <v>275</v>
      </c>
      <c r="F12" s="428"/>
      <c r="G12" s="428"/>
      <c r="H12" s="428"/>
      <c r="I12" s="428"/>
      <c r="J12" s="83"/>
    </row>
    <row r="13" spans="2:11" s="83" customFormat="1" ht="29.25" customHeight="1">
      <c r="B13" s="184" t="s">
        <v>372</v>
      </c>
      <c r="K13" s="93"/>
    </row>
    <row r="14" spans="2:5" s="83" customFormat="1" ht="15">
      <c r="B14" s="347" t="s">
        <v>376</v>
      </c>
      <c r="C14" s="347"/>
      <c r="D14" s="347"/>
      <c r="E14" s="347"/>
    </row>
    <row r="15" s="83" customFormat="1" ht="12.75"/>
    <row r="16" s="83" customFormat="1" ht="12.75"/>
    <row r="17" spans="2:10" ht="12.75">
      <c r="B17" s="83"/>
      <c r="C17" s="83"/>
      <c r="D17" s="83"/>
      <c r="E17" s="83"/>
      <c r="F17" s="83"/>
      <c r="G17" s="83"/>
      <c r="H17" s="83"/>
      <c r="I17" s="83"/>
      <c r="J17" s="83"/>
    </row>
    <row r="18" spans="2:10" ht="12.75">
      <c r="B18" s="83"/>
      <c r="C18" s="83"/>
      <c r="D18" s="83"/>
      <c r="E18" s="83"/>
      <c r="F18" s="83"/>
      <c r="G18" s="83"/>
      <c r="H18" s="83"/>
      <c r="I18" s="83"/>
      <c r="J18" s="83"/>
    </row>
    <row r="19" spans="2:10" ht="12.75">
      <c r="B19" s="83"/>
      <c r="C19" s="83"/>
      <c r="D19" s="83"/>
      <c r="E19" s="83"/>
      <c r="F19" s="83"/>
      <c r="G19" s="83"/>
      <c r="H19" s="83"/>
      <c r="I19" s="83"/>
      <c r="J19" s="83"/>
    </row>
    <row r="20" spans="2:10" ht="12.75">
      <c r="B20" s="83"/>
      <c r="C20" s="83"/>
      <c r="D20" s="83"/>
      <c r="E20" s="83"/>
      <c r="F20" s="83"/>
      <c r="G20" s="83"/>
      <c r="H20" s="83"/>
      <c r="I20" s="83"/>
      <c r="J20" s="83"/>
    </row>
    <row r="21" spans="2:10" ht="12.75">
      <c r="B21" s="83"/>
      <c r="C21" s="83"/>
      <c r="D21" s="83"/>
      <c r="E21" s="83"/>
      <c r="F21" s="83"/>
      <c r="G21" s="83"/>
      <c r="H21" s="83"/>
      <c r="I21" s="83"/>
      <c r="J21" s="83"/>
    </row>
    <row r="22" spans="2:10" ht="12.75">
      <c r="B22" s="83"/>
      <c r="C22" s="83"/>
      <c r="D22" s="83"/>
      <c r="E22" s="83"/>
      <c r="F22" s="83"/>
      <c r="G22" s="83"/>
      <c r="H22" s="83"/>
      <c r="I22" s="83"/>
      <c r="J22" s="83"/>
    </row>
    <row r="23" spans="2:10" ht="12.75">
      <c r="B23" s="83"/>
      <c r="C23" s="83"/>
      <c r="D23" s="83"/>
      <c r="E23" s="83"/>
      <c r="F23" s="83"/>
      <c r="G23" s="83"/>
      <c r="H23" s="83"/>
      <c r="I23" s="83"/>
      <c r="J23" s="83"/>
    </row>
    <row r="24" spans="2:10" ht="12.75">
      <c r="B24" s="83"/>
      <c r="C24" s="83"/>
      <c r="D24" s="83"/>
      <c r="E24" s="83"/>
      <c r="F24" s="83"/>
      <c r="G24" s="83"/>
      <c r="H24" s="83"/>
      <c r="I24" s="83"/>
      <c r="J24" s="83"/>
    </row>
    <row r="25" spans="2:10" ht="12.75">
      <c r="B25" s="83"/>
      <c r="C25" s="83"/>
      <c r="D25" s="83"/>
      <c r="E25" s="83"/>
      <c r="F25" s="83"/>
      <c r="G25" s="83"/>
      <c r="H25" s="83"/>
      <c r="I25" s="83"/>
      <c r="J25" s="83"/>
    </row>
    <row r="26" spans="2:10" ht="12.75">
      <c r="B26" s="83"/>
      <c r="C26" s="83"/>
      <c r="D26" s="83"/>
      <c r="E26" s="83"/>
      <c r="F26" s="83"/>
      <c r="G26" s="83"/>
      <c r="H26" s="83"/>
      <c r="I26" s="83"/>
      <c r="J26" s="83"/>
    </row>
    <row r="27" spans="2:10" ht="12.75">
      <c r="B27" s="83"/>
      <c r="C27" s="83"/>
      <c r="D27" s="83"/>
      <c r="E27" s="83"/>
      <c r="F27" s="83"/>
      <c r="G27" s="83"/>
      <c r="H27" s="83"/>
      <c r="I27" s="83"/>
      <c r="J27" s="83"/>
    </row>
    <row r="28" spans="2:10" ht="12.75">
      <c r="B28" s="83"/>
      <c r="C28" s="83"/>
      <c r="D28" s="83"/>
      <c r="E28" s="83"/>
      <c r="F28" s="83"/>
      <c r="G28" s="83"/>
      <c r="H28" s="83"/>
      <c r="I28" s="83"/>
      <c r="J28" s="83"/>
    </row>
    <row r="29" spans="2:10" ht="12.75">
      <c r="B29" s="83"/>
      <c r="C29" s="83"/>
      <c r="D29" s="83"/>
      <c r="E29" s="83"/>
      <c r="F29" s="83"/>
      <c r="G29" s="83"/>
      <c r="H29" s="83"/>
      <c r="I29" s="83"/>
      <c r="J29" s="83"/>
    </row>
    <row r="30" spans="2:10" ht="12.75">
      <c r="B30" s="83"/>
      <c r="C30" s="83"/>
      <c r="D30" s="83"/>
      <c r="E30" s="83"/>
      <c r="F30" s="83"/>
      <c r="G30" s="83"/>
      <c r="H30" s="83"/>
      <c r="I30" s="83"/>
      <c r="J30" s="83"/>
    </row>
    <row r="31" spans="2:10" ht="12.75">
      <c r="B31" s="83"/>
      <c r="C31" s="83"/>
      <c r="D31" s="83"/>
      <c r="E31" s="83"/>
      <c r="F31" s="83"/>
      <c r="G31" s="83"/>
      <c r="H31" s="83"/>
      <c r="I31" s="83"/>
      <c r="J31" s="83"/>
    </row>
    <row r="32" spans="2:10" ht="12.75">
      <c r="B32" s="83"/>
      <c r="C32" s="83"/>
      <c r="D32" s="83"/>
      <c r="E32" s="83"/>
      <c r="F32" s="83"/>
      <c r="G32" s="83"/>
      <c r="H32" s="83"/>
      <c r="I32" s="83"/>
      <c r="J32" s="83"/>
    </row>
    <row r="33" spans="2:10" ht="12.75">
      <c r="B33" s="83"/>
      <c r="C33" s="83"/>
      <c r="D33" s="83"/>
      <c r="E33" s="83"/>
      <c r="F33" s="83"/>
      <c r="G33" s="83"/>
      <c r="H33" s="83"/>
      <c r="I33" s="83"/>
      <c r="J33" s="83"/>
    </row>
    <row r="34" spans="2:10" ht="12.75">
      <c r="B34" s="83"/>
      <c r="C34" s="83"/>
      <c r="D34" s="83"/>
      <c r="E34" s="83"/>
      <c r="F34" s="83"/>
      <c r="G34" s="83"/>
      <c r="H34" s="83"/>
      <c r="I34" s="83"/>
      <c r="J34" s="83"/>
    </row>
    <row r="35" spans="2:10" ht="12.75">
      <c r="B35" s="83"/>
      <c r="C35" s="83"/>
      <c r="D35" s="83"/>
      <c r="E35" s="83"/>
      <c r="F35" s="83"/>
      <c r="G35" s="83"/>
      <c r="H35" s="83"/>
      <c r="I35" s="83"/>
      <c r="J35" s="83"/>
    </row>
    <row r="36" spans="2:10" ht="12.75">
      <c r="B36" s="83"/>
      <c r="C36" s="83"/>
      <c r="D36" s="83"/>
      <c r="E36" s="83"/>
      <c r="F36" s="83"/>
      <c r="G36" s="83"/>
      <c r="H36" s="83"/>
      <c r="I36" s="83"/>
      <c r="J36" s="83"/>
    </row>
    <row r="37" spans="2:10" ht="38.25">
      <c r="B37" s="83"/>
      <c r="C37" s="83"/>
      <c r="D37" s="83" t="s">
        <v>371</v>
      </c>
      <c r="E37" s="83"/>
      <c r="F37" s="83"/>
      <c r="G37" s="83"/>
      <c r="H37" s="83"/>
      <c r="I37" s="83"/>
      <c r="J37" s="83"/>
    </row>
    <row r="38" spans="2:10" ht="12.75">
      <c r="B38" s="83"/>
      <c r="C38" s="83"/>
      <c r="D38" s="83"/>
      <c r="E38" s="83"/>
      <c r="F38" s="83"/>
      <c r="G38" s="83"/>
      <c r="H38" s="83"/>
      <c r="I38" s="83"/>
      <c r="J38" s="83"/>
    </row>
    <row r="39" spans="2:10" ht="12.75">
      <c r="B39" s="83"/>
      <c r="C39" s="83"/>
      <c r="D39" s="83"/>
      <c r="E39" s="83"/>
      <c r="F39" s="83"/>
      <c r="G39" s="83"/>
      <c r="H39" s="83"/>
      <c r="I39" s="83"/>
      <c r="J39" s="83"/>
    </row>
    <row r="40" spans="2:10" ht="12.75">
      <c r="B40" s="83"/>
      <c r="C40" s="83"/>
      <c r="D40" s="83"/>
      <c r="E40" s="83"/>
      <c r="F40" s="83"/>
      <c r="G40" s="83"/>
      <c r="H40" s="83"/>
      <c r="I40" s="83"/>
      <c r="J40" s="83"/>
    </row>
    <row r="41" spans="2:10" ht="12.75">
      <c r="B41" s="83"/>
      <c r="C41" s="83"/>
      <c r="D41" s="83"/>
      <c r="E41" s="83"/>
      <c r="F41" s="83"/>
      <c r="G41" s="83"/>
      <c r="H41" s="83"/>
      <c r="I41" s="83"/>
      <c r="J41" s="83"/>
    </row>
    <row r="42" spans="2:10" ht="12.75">
      <c r="B42" s="83"/>
      <c r="C42" s="83"/>
      <c r="D42" s="83"/>
      <c r="E42" s="83"/>
      <c r="F42" s="83"/>
      <c r="G42" s="83"/>
      <c r="H42" s="83"/>
      <c r="I42" s="83"/>
      <c r="J42" s="83"/>
    </row>
    <row r="43" spans="2:10" ht="12.75">
      <c r="B43" s="83"/>
      <c r="C43" s="83"/>
      <c r="D43" s="83"/>
      <c r="E43" s="83"/>
      <c r="F43" s="83"/>
      <c r="G43" s="83"/>
      <c r="H43" s="83"/>
      <c r="I43" s="83"/>
      <c r="J43" s="83"/>
    </row>
    <row r="44" spans="2:10" ht="12.75">
      <c r="B44" s="83"/>
      <c r="C44" s="83"/>
      <c r="D44" s="83"/>
      <c r="E44" s="83"/>
      <c r="F44" s="83"/>
      <c r="G44" s="83"/>
      <c r="H44" s="83"/>
      <c r="I44" s="83"/>
      <c r="J44" s="83"/>
    </row>
    <row r="45" spans="2:10" ht="12.75">
      <c r="B45" s="83"/>
      <c r="C45" s="83"/>
      <c r="D45" s="83"/>
      <c r="E45" s="83"/>
      <c r="F45" s="83"/>
      <c r="G45" s="83"/>
      <c r="H45" s="83"/>
      <c r="I45" s="83"/>
      <c r="J45" s="83"/>
    </row>
    <row r="46" spans="2:10" ht="12.75">
      <c r="B46" s="83"/>
      <c r="C46" s="83"/>
      <c r="D46" s="83"/>
      <c r="E46" s="83"/>
      <c r="F46" s="83"/>
      <c r="G46" s="83"/>
      <c r="H46" s="83"/>
      <c r="I46" s="83"/>
      <c r="J46" s="83"/>
    </row>
    <row r="47" spans="2:10" ht="12.75">
      <c r="B47" s="83"/>
      <c r="C47" s="83"/>
      <c r="D47" s="83"/>
      <c r="E47" s="83"/>
      <c r="F47" s="83"/>
      <c r="G47" s="83"/>
      <c r="H47" s="83"/>
      <c r="I47" s="83"/>
      <c r="J47" s="83"/>
    </row>
    <row r="48" spans="2:10" ht="12.75">
      <c r="B48" s="83"/>
      <c r="C48" s="83"/>
      <c r="D48" s="83"/>
      <c r="E48" s="83"/>
      <c r="F48" s="83"/>
      <c r="G48" s="83"/>
      <c r="H48" s="83"/>
      <c r="I48" s="83"/>
      <c r="J48" s="83"/>
    </row>
    <row r="49" spans="2:10" ht="12.75">
      <c r="B49" s="83"/>
      <c r="C49" s="83"/>
      <c r="D49" s="83"/>
      <c r="E49" s="83"/>
      <c r="F49" s="83"/>
      <c r="G49" s="83"/>
      <c r="H49" s="83"/>
      <c r="I49" s="83"/>
      <c r="J49" s="83"/>
    </row>
    <row r="50" spans="2:10" ht="12.75">
      <c r="B50" s="83"/>
      <c r="C50" s="83"/>
      <c r="D50" s="83"/>
      <c r="E50" s="83"/>
      <c r="F50" s="83"/>
      <c r="G50" s="83"/>
      <c r="H50" s="83"/>
      <c r="I50" s="83"/>
      <c r="J50" s="83"/>
    </row>
    <row r="51" spans="2:10" ht="12.75">
      <c r="B51" s="83"/>
      <c r="C51" s="83"/>
      <c r="D51" s="83"/>
      <c r="E51" s="83"/>
      <c r="F51" s="83"/>
      <c r="G51" s="83"/>
      <c r="H51" s="83"/>
      <c r="I51" s="83"/>
      <c r="J51" s="83"/>
    </row>
    <row r="52" spans="2:10" ht="12.75">
      <c r="B52" s="83"/>
      <c r="C52" s="83"/>
      <c r="D52" s="83"/>
      <c r="E52" s="83"/>
      <c r="F52" s="83"/>
      <c r="G52" s="83"/>
      <c r="H52" s="83"/>
      <c r="I52" s="83"/>
      <c r="J52" s="83"/>
    </row>
    <row r="53" spans="2:10" ht="12.75">
      <c r="B53" s="83"/>
      <c r="C53" s="83"/>
      <c r="D53" s="83"/>
      <c r="E53" s="83"/>
      <c r="F53" s="83"/>
      <c r="G53" s="83"/>
      <c r="H53" s="83"/>
      <c r="I53" s="83"/>
      <c r="J53" s="83"/>
    </row>
    <row r="54" spans="2:10" ht="12.75">
      <c r="B54" s="83"/>
      <c r="C54" s="83"/>
      <c r="D54" s="83"/>
      <c r="E54" s="83"/>
      <c r="F54" s="83"/>
      <c r="G54" s="83"/>
      <c r="H54" s="83"/>
      <c r="I54" s="83"/>
      <c r="J54" s="83"/>
    </row>
    <row r="55" spans="2:10" ht="12.75">
      <c r="B55" s="83"/>
      <c r="C55" s="83"/>
      <c r="D55" s="83"/>
      <c r="E55" s="83"/>
      <c r="F55" s="83"/>
      <c r="G55" s="83"/>
      <c r="H55" s="83"/>
      <c r="I55" s="83"/>
      <c r="J55" s="83"/>
    </row>
    <row r="56" spans="2:10" ht="12.75">
      <c r="B56" s="83"/>
      <c r="C56" s="83"/>
      <c r="D56" s="83"/>
      <c r="E56" s="83"/>
      <c r="F56" s="83"/>
      <c r="G56" s="83"/>
      <c r="H56" s="83"/>
      <c r="I56" s="83"/>
      <c r="J56" s="83"/>
    </row>
  </sheetData>
  <sheetProtection/>
  <mergeCells count="13">
    <mergeCell ref="B14:E14"/>
    <mergeCell ref="E6:F6"/>
    <mergeCell ref="G6:H6"/>
    <mergeCell ref="I6:I7"/>
    <mergeCell ref="E12:I12"/>
    <mergeCell ref="B4:I4"/>
    <mergeCell ref="A1:I1"/>
    <mergeCell ref="B2:I2"/>
    <mergeCell ref="B3:I3"/>
    <mergeCell ref="B12:D12"/>
    <mergeCell ref="B6:B7"/>
    <mergeCell ref="B5:C5"/>
    <mergeCell ref="C6:D6"/>
  </mergeCells>
  <printOptions horizontalCentered="1" verticalCentered="1"/>
  <pageMargins left="0.5118110236220472" right="0.5118110236220472" top="0.5118110236220472" bottom="0.5118110236220472" header="0" footer="0"/>
  <pageSetup horizontalDpi="600" verticalDpi="600" orientation="landscape" paperSize="9" scale="80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J73"/>
  <sheetViews>
    <sheetView rightToLeft="1" tabSelected="1" zoomScale="75" zoomScaleNormal="75" zoomScaleSheetLayoutView="75" zoomScalePageLayoutView="0" workbookViewId="0" topLeftCell="A1">
      <selection activeCell="A2" sqref="A2:A19"/>
    </sheetView>
  </sheetViews>
  <sheetFormatPr defaultColWidth="9.140625" defaultRowHeight="12.75"/>
  <cols>
    <col min="1" max="1" width="6.8515625" style="148" customWidth="1"/>
    <col min="2" max="2" width="19.28125" style="149" customWidth="1"/>
    <col min="3" max="11" width="12.8515625" style="149" customWidth="1"/>
    <col min="12" max="12" width="19.57421875" style="149" customWidth="1"/>
    <col min="13" max="13" width="6.57421875" style="148" customWidth="1"/>
    <col min="14" max="36" width="9.140625" style="83" customWidth="1"/>
    <col min="37" max="16384" width="9.140625" style="84" customWidth="1"/>
  </cols>
  <sheetData>
    <row r="1" spans="1:9" s="83" customFormat="1" ht="40.5" customHeight="1">
      <c r="A1" s="82"/>
      <c r="B1" s="82"/>
      <c r="C1" s="82"/>
      <c r="D1" s="82"/>
      <c r="E1" s="82"/>
      <c r="F1" s="82"/>
      <c r="G1" s="82"/>
      <c r="H1" s="82"/>
      <c r="I1" s="82"/>
    </row>
    <row r="2" spans="1:13" s="86" customFormat="1" ht="27" customHeight="1">
      <c r="A2" s="306"/>
      <c r="B2" s="433" t="s">
        <v>341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6"/>
    </row>
    <row r="3" spans="1:13" s="83" customFormat="1" ht="24" customHeight="1">
      <c r="A3" s="306"/>
      <c r="B3" s="386" t="s">
        <v>342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7"/>
    </row>
    <row r="4" spans="1:13" s="74" customFormat="1" ht="29.25" customHeight="1">
      <c r="A4" s="306"/>
      <c r="B4" s="185" t="s">
        <v>289</v>
      </c>
      <c r="C4" s="434"/>
      <c r="D4" s="434"/>
      <c r="E4" s="434"/>
      <c r="F4" s="434"/>
      <c r="G4" s="434"/>
      <c r="H4" s="434"/>
      <c r="I4" s="434"/>
      <c r="J4" s="434"/>
      <c r="K4" s="434"/>
      <c r="L4" s="186" t="s">
        <v>290</v>
      </c>
      <c r="M4" s="186"/>
    </row>
    <row r="5" spans="1:36" s="81" customFormat="1" ht="24" customHeight="1">
      <c r="A5" s="306"/>
      <c r="B5" s="141" t="s">
        <v>32</v>
      </c>
      <c r="C5" s="435">
        <v>2009</v>
      </c>
      <c r="D5" s="436"/>
      <c r="E5" s="437"/>
      <c r="F5" s="438">
        <v>2010</v>
      </c>
      <c r="G5" s="436"/>
      <c r="H5" s="437"/>
      <c r="I5" s="438" t="s">
        <v>367</v>
      </c>
      <c r="J5" s="436"/>
      <c r="K5" s="437"/>
      <c r="L5" s="90" t="s">
        <v>36</v>
      </c>
      <c r="M5" s="187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3" ht="32.25" customHeight="1">
      <c r="A6" s="306"/>
      <c r="B6" s="439" t="s">
        <v>9</v>
      </c>
      <c r="C6" s="68" t="s">
        <v>4</v>
      </c>
      <c r="D6" s="87" t="s">
        <v>5</v>
      </c>
      <c r="E6" s="88" t="s">
        <v>6</v>
      </c>
      <c r="F6" s="68" t="s">
        <v>4</v>
      </c>
      <c r="G6" s="87" t="s">
        <v>5</v>
      </c>
      <c r="H6" s="88" t="s">
        <v>6</v>
      </c>
      <c r="I6" s="68" t="s">
        <v>4</v>
      </c>
      <c r="J6" s="87" t="s">
        <v>5</v>
      </c>
      <c r="K6" s="88" t="s">
        <v>6</v>
      </c>
      <c r="L6" s="91"/>
      <c r="M6" s="188"/>
    </row>
    <row r="7" spans="1:13" ht="39" customHeight="1">
      <c r="A7" s="306"/>
      <c r="B7" s="440"/>
      <c r="C7" s="89" t="s">
        <v>64</v>
      </c>
      <c r="D7" s="89" t="s">
        <v>63</v>
      </c>
      <c r="E7" s="89" t="s">
        <v>62</v>
      </c>
      <c r="F7" s="89" t="s">
        <v>64</v>
      </c>
      <c r="G7" s="89" t="s">
        <v>63</v>
      </c>
      <c r="H7" s="89" t="s">
        <v>62</v>
      </c>
      <c r="I7" s="89" t="s">
        <v>64</v>
      </c>
      <c r="J7" s="89" t="s">
        <v>63</v>
      </c>
      <c r="K7" s="89" t="s">
        <v>62</v>
      </c>
      <c r="L7" s="92" t="s">
        <v>11</v>
      </c>
      <c r="M7" s="28"/>
    </row>
    <row r="8" spans="1:13" ht="22.5" customHeight="1">
      <c r="A8" s="306"/>
      <c r="B8" s="29" t="s">
        <v>37</v>
      </c>
      <c r="C8" s="99">
        <v>7</v>
      </c>
      <c r="D8" s="99">
        <v>4385</v>
      </c>
      <c r="E8" s="99">
        <v>1030</v>
      </c>
      <c r="F8" s="99">
        <v>7</v>
      </c>
      <c r="G8" s="99">
        <v>4462</v>
      </c>
      <c r="H8" s="99">
        <v>1076.6666666666667</v>
      </c>
      <c r="I8" s="99">
        <v>7</v>
      </c>
      <c r="J8" s="99">
        <v>4462</v>
      </c>
      <c r="K8" s="99">
        <v>1076.6666666666667</v>
      </c>
      <c r="L8" s="22" t="s">
        <v>22</v>
      </c>
      <c r="M8" s="12"/>
    </row>
    <row r="9" spans="1:13" ht="22.5" customHeight="1">
      <c r="A9" s="306"/>
      <c r="B9" s="29" t="s">
        <v>38</v>
      </c>
      <c r="C9" s="99">
        <v>12</v>
      </c>
      <c r="D9" s="99">
        <v>3553</v>
      </c>
      <c r="E9" s="99">
        <v>1001</v>
      </c>
      <c r="F9" s="99">
        <v>12</v>
      </c>
      <c r="G9" s="99">
        <v>3637.777777777778</v>
      </c>
      <c r="H9" s="99">
        <v>1045.7777777777778</v>
      </c>
      <c r="I9" s="99">
        <v>12</v>
      </c>
      <c r="J9" s="99">
        <v>3637.777777777778</v>
      </c>
      <c r="K9" s="99">
        <v>1045.7777777777778</v>
      </c>
      <c r="L9" s="22" t="s">
        <v>23</v>
      </c>
      <c r="M9" s="12"/>
    </row>
    <row r="10" spans="1:13" ht="22.5" customHeight="1">
      <c r="A10" s="306"/>
      <c r="B10" s="30" t="s">
        <v>45</v>
      </c>
      <c r="C10" s="99">
        <v>4</v>
      </c>
      <c r="D10" s="99">
        <v>1700</v>
      </c>
      <c r="E10" s="99">
        <v>317</v>
      </c>
      <c r="F10" s="99">
        <v>5</v>
      </c>
      <c r="G10" s="99">
        <v>1550</v>
      </c>
      <c r="H10" s="99">
        <v>294.8888888888889</v>
      </c>
      <c r="I10" s="99">
        <v>5</v>
      </c>
      <c r="J10" s="99">
        <v>1550</v>
      </c>
      <c r="K10" s="99">
        <v>294.8888888888889</v>
      </c>
      <c r="L10" s="22" t="s">
        <v>24</v>
      </c>
      <c r="M10" s="12"/>
    </row>
    <row r="11" spans="1:13" ht="22.5" customHeight="1">
      <c r="A11" s="306"/>
      <c r="B11" s="29" t="s">
        <v>47</v>
      </c>
      <c r="C11" s="99">
        <v>34.666666666666664</v>
      </c>
      <c r="D11" s="99">
        <v>32936</v>
      </c>
      <c r="E11" s="99">
        <v>6327</v>
      </c>
      <c r="F11" s="99">
        <v>34</v>
      </c>
      <c r="G11" s="99">
        <v>33581.77777777778</v>
      </c>
      <c r="H11" s="99">
        <v>6530.777777777777</v>
      </c>
      <c r="I11" s="99">
        <v>34</v>
      </c>
      <c r="J11" s="99">
        <v>33581.77777777778</v>
      </c>
      <c r="K11" s="99">
        <v>6530.777777777777</v>
      </c>
      <c r="L11" s="22" t="s">
        <v>25</v>
      </c>
      <c r="M11" s="12"/>
    </row>
    <row r="12" spans="1:13" ht="22.5" customHeight="1">
      <c r="A12" s="306"/>
      <c r="B12" s="29" t="s">
        <v>15</v>
      </c>
      <c r="C12" s="99">
        <v>20</v>
      </c>
      <c r="D12" s="99">
        <v>14135.333333333334</v>
      </c>
      <c r="E12" s="99">
        <v>4632.33333333333</v>
      </c>
      <c r="F12" s="99">
        <v>20</v>
      </c>
      <c r="G12" s="99">
        <v>14781.444444444445</v>
      </c>
      <c r="H12" s="99">
        <v>4639.444444444444</v>
      </c>
      <c r="I12" s="99">
        <v>20</v>
      </c>
      <c r="J12" s="99">
        <v>14781.444444444445</v>
      </c>
      <c r="K12" s="99">
        <v>4639.444444444444</v>
      </c>
      <c r="L12" s="22" t="s">
        <v>26</v>
      </c>
      <c r="M12" s="12"/>
    </row>
    <row r="13" spans="1:13" s="83" customFormat="1" ht="22.5" customHeight="1">
      <c r="A13" s="306"/>
      <c r="B13" s="29" t="s">
        <v>46</v>
      </c>
      <c r="C13" s="99">
        <v>12</v>
      </c>
      <c r="D13" s="99">
        <v>1514.6666666666667</v>
      </c>
      <c r="E13" s="99">
        <v>805</v>
      </c>
      <c r="F13" s="99">
        <v>12</v>
      </c>
      <c r="G13" s="99">
        <v>1472.5555555555557</v>
      </c>
      <c r="H13" s="99">
        <v>791.2222222222222</v>
      </c>
      <c r="I13" s="99">
        <v>12</v>
      </c>
      <c r="J13" s="99">
        <v>1472.5555555555557</v>
      </c>
      <c r="K13" s="99">
        <v>791.2222222222222</v>
      </c>
      <c r="L13" s="22" t="s">
        <v>27</v>
      </c>
      <c r="M13" s="12"/>
    </row>
    <row r="14" spans="1:13" ht="22.5" customHeight="1">
      <c r="A14" s="306"/>
      <c r="B14" s="29" t="s">
        <v>17</v>
      </c>
      <c r="C14" s="99">
        <v>7.333333333333333</v>
      </c>
      <c r="D14" s="99">
        <v>3513</v>
      </c>
      <c r="E14" s="99">
        <v>1829</v>
      </c>
      <c r="F14" s="99">
        <v>8</v>
      </c>
      <c r="G14" s="99">
        <v>3750.3333333333335</v>
      </c>
      <c r="H14" s="99">
        <v>2032.3333333333333</v>
      </c>
      <c r="I14" s="99">
        <v>8</v>
      </c>
      <c r="J14" s="99">
        <v>3750.3333333333335</v>
      </c>
      <c r="K14" s="99">
        <v>2032.3333333333333</v>
      </c>
      <c r="L14" s="22" t="s">
        <v>28</v>
      </c>
      <c r="M14" s="12"/>
    </row>
    <row r="15" spans="1:13" ht="22.5" customHeight="1">
      <c r="A15" s="306"/>
      <c r="B15" s="31" t="s">
        <v>18</v>
      </c>
      <c r="C15" s="99">
        <v>4</v>
      </c>
      <c r="D15" s="99">
        <v>2098.3333333333335</v>
      </c>
      <c r="E15" s="99">
        <v>403</v>
      </c>
      <c r="F15" s="99">
        <v>4</v>
      </c>
      <c r="G15" s="99">
        <v>1930.4444444444446</v>
      </c>
      <c r="H15" s="99">
        <v>407.77777777777777</v>
      </c>
      <c r="I15" s="99">
        <v>4</v>
      </c>
      <c r="J15" s="99">
        <v>1930.4444444444446</v>
      </c>
      <c r="K15" s="99">
        <v>407.77777777777777</v>
      </c>
      <c r="L15" s="22" t="s">
        <v>292</v>
      </c>
      <c r="M15" s="12"/>
    </row>
    <row r="16" spans="1:13" ht="22.5" customHeight="1">
      <c r="A16" s="306"/>
      <c r="B16" s="29" t="s">
        <v>43</v>
      </c>
      <c r="C16" s="99">
        <v>16.333333333333332</v>
      </c>
      <c r="D16" s="99">
        <v>6104</v>
      </c>
      <c r="E16" s="99">
        <v>2443</v>
      </c>
      <c r="F16" s="99">
        <v>16</v>
      </c>
      <c r="G16" s="99">
        <v>6138.666666666667</v>
      </c>
      <c r="H16" s="99">
        <v>2757.777777777778</v>
      </c>
      <c r="I16" s="99">
        <v>16</v>
      </c>
      <c r="J16" s="99">
        <v>6138.666666666667</v>
      </c>
      <c r="K16" s="99">
        <v>2757.777777777778</v>
      </c>
      <c r="L16" s="22" t="s">
        <v>30</v>
      </c>
      <c r="M16" s="12"/>
    </row>
    <row r="17" spans="1:13" ht="22.5" customHeight="1">
      <c r="A17" s="306"/>
      <c r="B17" s="29" t="s">
        <v>65</v>
      </c>
      <c r="C17" s="99">
        <v>10</v>
      </c>
      <c r="D17" s="99">
        <v>3604</v>
      </c>
      <c r="E17" s="99">
        <v>1222</v>
      </c>
      <c r="F17" s="99">
        <v>11</v>
      </c>
      <c r="G17" s="99">
        <v>3551.6666666666665</v>
      </c>
      <c r="H17" s="99">
        <v>1226</v>
      </c>
      <c r="I17" s="99">
        <v>11</v>
      </c>
      <c r="J17" s="99">
        <v>3551.6666666666665</v>
      </c>
      <c r="K17" s="99">
        <v>1226</v>
      </c>
      <c r="L17" s="22" t="s">
        <v>299</v>
      </c>
      <c r="M17" s="12"/>
    </row>
    <row r="18" spans="1:13" ht="22.5" customHeight="1">
      <c r="A18" s="306"/>
      <c r="B18" s="32" t="s">
        <v>21</v>
      </c>
      <c r="C18" s="100">
        <f>SUM(C8:C17)</f>
        <v>127.33333333333331</v>
      </c>
      <c r="D18" s="100">
        <f aca="true" t="shared" si="0" ref="D18:K18">SUM(D8:D17)</f>
        <v>73543.33333333334</v>
      </c>
      <c r="E18" s="100">
        <f t="shared" si="0"/>
        <v>20009.33333333333</v>
      </c>
      <c r="F18" s="100">
        <f t="shared" si="0"/>
        <v>129</v>
      </c>
      <c r="G18" s="100">
        <f t="shared" si="0"/>
        <v>74856.66666666669</v>
      </c>
      <c r="H18" s="100">
        <f t="shared" si="0"/>
        <v>20802.666666666664</v>
      </c>
      <c r="I18" s="100">
        <f t="shared" si="0"/>
        <v>129</v>
      </c>
      <c r="J18" s="100">
        <f t="shared" si="0"/>
        <v>74856.66666666669</v>
      </c>
      <c r="K18" s="100">
        <f t="shared" si="0"/>
        <v>20802.666666666664</v>
      </c>
      <c r="L18" s="23" t="s">
        <v>31</v>
      </c>
      <c r="M18" s="13"/>
    </row>
    <row r="19" spans="1:13" ht="15" customHeight="1">
      <c r="A19" s="306"/>
      <c r="B19" s="441" t="s">
        <v>304</v>
      </c>
      <c r="C19" s="441"/>
      <c r="D19" s="441"/>
      <c r="E19" s="441"/>
      <c r="F19" s="441"/>
      <c r="G19" s="383" t="s">
        <v>275</v>
      </c>
      <c r="H19" s="383"/>
      <c r="I19" s="383"/>
      <c r="J19" s="383"/>
      <c r="K19" s="383"/>
      <c r="L19" s="383"/>
      <c r="M19" s="11"/>
    </row>
    <row r="20" spans="1:13" ht="34.5" customHeight="1">
      <c r="A20" s="174"/>
      <c r="B20" s="430" t="s">
        <v>303</v>
      </c>
      <c r="C20" s="430"/>
      <c r="D20" s="430"/>
      <c r="E20" s="430"/>
      <c r="F20" s="430"/>
      <c r="G20" s="431" t="s">
        <v>306</v>
      </c>
      <c r="H20" s="431"/>
      <c r="I20" s="431"/>
      <c r="J20" s="431"/>
      <c r="K20" s="431"/>
      <c r="L20" s="431"/>
      <c r="M20" s="174"/>
    </row>
    <row r="21" spans="2:16" ht="48" customHeight="1">
      <c r="B21" s="417" t="s">
        <v>366</v>
      </c>
      <c r="C21" s="417"/>
      <c r="D21" s="417"/>
      <c r="E21" s="417"/>
      <c r="F21" s="189"/>
      <c r="G21" s="189"/>
      <c r="H21" s="189"/>
      <c r="I21" s="432" t="s">
        <v>374</v>
      </c>
      <c r="J21" s="432"/>
      <c r="K21" s="432"/>
      <c r="L21" s="432"/>
      <c r="M21" s="138"/>
      <c r="N21" s="138"/>
      <c r="O21" s="138"/>
      <c r="P21" s="138"/>
    </row>
    <row r="22" spans="2:12" ht="12.75"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</row>
    <row r="23" spans="2:12" ht="12.75"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</row>
    <row r="24" spans="2:12" ht="12.75"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</row>
    <row r="25" spans="2:12" ht="12.75"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</row>
    <row r="26" spans="2:12" ht="12.75"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</row>
    <row r="27" spans="2:12" ht="12.75"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</row>
    <row r="28" spans="2:12" ht="12.75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</row>
    <row r="29" spans="2:12" ht="12.75"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</row>
    <row r="30" spans="2:12" ht="12.75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</row>
    <row r="31" spans="2:12" ht="12.75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</row>
    <row r="32" spans="2:12" ht="12.75"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</row>
    <row r="33" spans="2:12" ht="12.75"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</row>
    <row r="34" spans="2:12" ht="12.75"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</row>
    <row r="35" spans="2:12" ht="12.75"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</row>
    <row r="36" spans="2:12" ht="12.75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</row>
    <row r="37" spans="2:12" ht="12.75"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</row>
    <row r="38" spans="2:12" ht="12.75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</row>
    <row r="39" spans="2:12" ht="12.75"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</row>
    <row r="40" spans="2:12" ht="12.75"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</row>
    <row r="41" spans="2:12" ht="12.75"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</row>
    <row r="42" spans="2:12" ht="12.75"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</row>
    <row r="43" spans="2:12" ht="12.75"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</row>
    <row r="44" spans="2:12" ht="12.7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</row>
    <row r="45" spans="2:12" ht="12.75"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</row>
    <row r="46" spans="2:12" ht="12.75"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</row>
    <row r="47" spans="2:12" ht="12.75"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</row>
    <row r="48" spans="2:12" ht="12.75"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2:12" ht="12.75"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</row>
    <row r="50" spans="2:12" ht="12.75"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</row>
    <row r="51" spans="2:12" ht="12.75"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</row>
    <row r="52" spans="2:12" ht="12.75"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</row>
    <row r="53" spans="2:12" ht="12.75"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</row>
    <row r="54" spans="2:12" ht="12.75"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</row>
    <row r="55" spans="2:12" ht="12.75"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</row>
    <row r="56" spans="2:12" ht="12.75"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</row>
    <row r="57" spans="2:12" ht="12.7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</row>
    <row r="58" spans="2:12" ht="12.75"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</row>
    <row r="59" spans="2:12" ht="12.75"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</row>
    <row r="60" spans="2:12" ht="12.75"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</row>
    <row r="61" spans="2:12" ht="12.75"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</row>
    <row r="62" spans="2:12" ht="12.75"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</row>
    <row r="63" spans="2:12" ht="12.75"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</row>
    <row r="64" spans="2:12" ht="12.75"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</row>
    <row r="65" spans="2:12" ht="12.75"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</row>
    <row r="66" spans="2:12" ht="12.75"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</row>
    <row r="67" spans="2:12" ht="12.75"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</row>
    <row r="68" spans="2:12" ht="12.75"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  <row r="69" spans="2:12" ht="12.75"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</row>
    <row r="70" spans="2:12" ht="12.75"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</row>
    <row r="71" spans="2:12" ht="12.75"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</row>
    <row r="72" spans="2:12" ht="12.75"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</row>
    <row r="73" spans="2:12" ht="12.75"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</row>
  </sheetData>
  <sheetProtection/>
  <mergeCells count="14">
    <mergeCell ref="I5:K5"/>
    <mergeCell ref="B6:B7"/>
    <mergeCell ref="B19:F19"/>
    <mergeCell ref="G19:L19"/>
    <mergeCell ref="B20:F20"/>
    <mergeCell ref="G20:L20"/>
    <mergeCell ref="B21:E21"/>
    <mergeCell ref="I21:L21"/>
    <mergeCell ref="A2:A19"/>
    <mergeCell ref="B2:L2"/>
    <mergeCell ref="B3:L3"/>
    <mergeCell ref="C4:K4"/>
    <mergeCell ref="C5:E5"/>
    <mergeCell ref="F5:H5"/>
  </mergeCells>
  <printOptions horizontalCentered="1" verticalCentered="1"/>
  <pageMargins left="0.5118110236220472" right="0.5118110236220472" top="0.5118110236220472" bottom="0.5118110236220472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50"/>
  <sheetViews>
    <sheetView rightToLeft="1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.28125" style="148" customWidth="1"/>
    <col min="2" max="3" width="10.57421875" style="149" customWidth="1"/>
    <col min="4" max="9" width="7.8515625" style="149" customWidth="1"/>
    <col min="10" max="10" width="11.28125" style="149" customWidth="1"/>
    <col min="11" max="11" width="9.57421875" style="149" customWidth="1"/>
    <col min="12" max="12" width="4.8515625" style="148" customWidth="1"/>
    <col min="13" max="16384" width="9.140625" style="149" customWidth="1"/>
  </cols>
  <sheetData>
    <row r="1" spans="2:11" ht="51" customHeight="1"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2:11" ht="50.25" customHeight="1">
      <c r="B2" s="204" t="s">
        <v>375</v>
      </c>
      <c r="C2" s="204"/>
      <c r="D2" s="204"/>
      <c r="E2" s="204"/>
      <c r="F2" s="204"/>
      <c r="G2" s="204"/>
      <c r="H2" s="204"/>
      <c r="I2" s="204"/>
      <c r="J2" s="204"/>
      <c r="K2" s="204"/>
    </row>
    <row r="3" spans="2:11" ht="38.25" customHeight="1">
      <c r="B3" s="205" t="s">
        <v>377</v>
      </c>
      <c r="C3" s="205"/>
      <c r="D3" s="205"/>
      <c r="E3" s="205"/>
      <c r="F3" s="205"/>
      <c r="G3" s="205"/>
      <c r="H3" s="205"/>
      <c r="I3" s="205"/>
      <c r="J3" s="205"/>
      <c r="K3" s="205"/>
    </row>
    <row r="4" spans="2:11" ht="12.75">
      <c r="B4" s="206" t="s">
        <v>268</v>
      </c>
      <c r="C4" s="206"/>
      <c r="D4" s="206"/>
      <c r="E4" s="206"/>
      <c r="F4" s="206"/>
      <c r="G4" s="206"/>
      <c r="H4" s="206"/>
      <c r="I4" s="206"/>
      <c r="J4" s="206"/>
      <c r="K4" s="206"/>
    </row>
    <row r="5" spans="2:11" ht="32.25" customHeight="1">
      <c r="B5" s="15" t="s">
        <v>256</v>
      </c>
      <c r="C5" s="15"/>
      <c r="D5" s="207"/>
      <c r="E5" s="207"/>
      <c r="F5" s="207"/>
      <c r="G5" s="207"/>
      <c r="H5" s="207"/>
      <c r="I5" s="207"/>
      <c r="J5" s="208" t="s">
        <v>69</v>
      </c>
      <c r="K5" s="208"/>
    </row>
    <row r="6" spans="2:11" ht="15.75" customHeight="1">
      <c r="B6" s="198" t="s">
        <v>32</v>
      </c>
      <c r="C6" s="199"/>
      <c r="D6" s="202">
        <v>2009</v>
      </c>
      <c r="E6" s="203"/>
      <c r="F6" s="202">
        <v>2010</v>
      </c>
      <c r="G6" s="203"/>
      <c r="H6" s="202">
        <v>2011</v>
      </c>
      <c r="I6" s="203"/>
      <c r="J6" s="209" t="s">
        <v>67</v>
      </c>
      <c r="K6" s="210"/>
    </row>
    <row r="7" spans="2:11" ht="15" customHeight="1">
      <c r="B7" s="200"/>
      <c r="C7" s="201"/>
      <c r="D7" s="44" t="s">
        <v>48</v>
      </c>
      <c r="E7" s="44" t="s">
        <v>49</v>
      </c>
      <c r="F7" s="44" t="s">
        <v>48</v>
      </c>
      <c r="G7" s="44" t="s">
        <v>49</v>
      </c>
      <c r="H7" s="44" t="s">
        <v>48</v>
      </c>
      <c r="I7" s="44" t="s">
        <v>49</v>
      </c>
      <c r="J7" s="211"/>
      <c r="K7" s="212"/>
    </row>
    <row r="8" spans="2:11" ht="15">
      <c r="B8" s="213" t="s">
        <v>66</v>
      </c>
      <c r="C8" s="214"/>
      <c r="D8" s="150" t="s">
        <v>35</v>
      </c>
      <c r="E8" s="80" t="s">
        <v>34</v>
      </c>
      <c r="F8" s="150" t="s">
        <v>35</v>
      </c>
      <c r="G8" s="80" t="s">
        <v>34</v>
      </c>
      <c r="H8" s="150" t="s">
        <v>35</v>
      </c>
      <c r="I8" s="80" t="s">
        <v>34</v>
      </c>
      <c r="J8" s="215" t="s">
        <v>68</v>
      </c>
      <c r="K8" s="216"/>
    </row>
    <row r="9" spans="2:11" ht="19.5" customHeight="1">
      <c r="B9" s="217" t="s">
        <v>51</v>
      </c>
      <c r="C9" s="217"/>
      <c r="D9" s="151">
        <v>145141</v>
      </c>
      <c r="E9" s="151">
        <v>29497</v>
      </c>
      <c r="F9" s="139">
        <v>133647.33333333334</v>
      </c>
      <c r="G9" s="139">
        <v>27275.333333333332</v>
      </c>
      <c r="H9" s="139">
        <v>127150</v>
      </c>
      <c r="I9" s="139">
        <v>63576</v>
      </c>
      <c r="J9" s="218" t="s">
        <v>55</v>
      </c>
      <c r="K9" s="219"/>
    </row>
    <row r="10" spans="2:11" ht="19.5" customHeight="1">
      <c r="B10" s="217" t="s">
        <v>52</v>
      </c>
      <c r="C10" s="217"/>
      <c r="D10" s="151">
        <v>22224</v>
      </c>
      <c r="E10" s="151">
        <v>5007</v>
      </c>
      <c r="F10" s="139">
        <v>20165.333333333332</v>
      </c>
      <c r="G10" s="139">
        <v>4768</v>
      </c>
      <c r="H10" s="139">
        <v>18169</v>
      </c>
      <c r="I10" s="139">
        <v>8870</v>
      </c>
      <c r="J10" s="220" t="s">
        <v>56</v>
      </c>
      <c r="K10" s="221"/>
    </row>
    <row r="11" spans="2:13" ht="19.5" customHeight="1">
      <c r="B11" s="217" t="s">
        <v>53</v>
      </c>
      <c r="C11" s="217"/>
      <c r="D11" s="151">
        <v>12239</v>
      </c>
      <c r="E11" s="151">
        <v>5953</v>
      </c>
      <c r="F11" s="139">
        <v>10048</v>
      </c>
      <c r="G11" s="139">
        <v>5087</v>
      </c>
      <c r="H11" s="139">
        <v>11942</v>
      </c>
      <c r="I11" s="139">
        <v>6185</v>
      </c>
      <c r="J11" s="222" t="s">
        <v>57</v>
      </c>
      <c r="K11" s="223"/>
      <c r="M11" s="152">
        <f>SUM(E9:E11)</f>
        <v>40457</v>
      </c>
    </row>
    <row r="12" spans="2:11" ht="19.5" customHeight="1">
      <c r="B12" s="224" t="s">
        <v>39</v>
      </c>
      <c r="C12" s="224"/>
      <c r="D12" s="140">
        <f aca="true" t="shared" si="0" ref="D12:I12">SUM(D9:D11)</f>
        <v>179604</v>
      </c>
      <c r="E12" s="140">
        <f t="shared" si="0"/>
        <v>40457</v>
      </c>
      <c r="F12" s="140">
        <f t="shared" si="0"/>
        <v>163860.6666666667</v>
      </c>
      <c r="G12" s="140">
        <f t="shared" si="0"/>
        <v>37130.33333333333</v>
      </c>
      <c r="H12" s="140">
        <f t="shared" si="0"/>
        <v>157261</v>
      </c>
      <c r="I12" s="140">
        <f t="shared" si="0"/>
        <v>78631</v>
      </c>
      <c r="J12" s="225" t="s">
        <v>31</v>
      </c>
      <c r="K12" s="226"/>
    </row>
    <row r="13" spans="2:11" ht="12.75">
      <c r="B13" s="230" t="s">
        <v>376</v>
      </c>
      <c r="C13" s="230"/>
      <c r="D13" s="230"/>
      <c r="E13" s="230"/>
      <c r="F13" s="153"/>
      <c r="G13" s="153"/>
      <c r="H13" s="153"/>
      <c r="I13" s="153"/>
      <c r="J13" s="154"/>
      <c r="K13" s="154"/>
    </row>
    <row r="14" spans="2:11" ht="34.5" customHeight="1">
      <c r="B14" s="13"/>
      <c r="C14" s="13"/>
      <c r="D14" s="155"/>
      <c r="E14" s="155"/>
      <c r="F14" s="155"/>
      <c r="G14" s="155"/>
      <c r="H14" s="155"/>
      <c r="I14" s="155"/>
      <c r="J14" s="156"/>
      <c r="K14" s="156"/>
    </row>
    <row r="15" spans="2:11" ht="33.75" customHeight="1">
      <c r="B15" s="227" t="s">
        <v>378</v>
      </c>
      <c r="C15" s="227"/>
      <c r="D15" s="228"/>
      <c r="E15" s="227"/>
      <c r="F15" s="227"/>
      <c r="G15" s="227"/>
      <c r="H15" s="227"/>
      <c r="I15" s="227"/>
      <c r="J15" s="227"/>
      <c r="K15" s="227"/>
    </row>
    <row r="16" spans="2:11" ht="36" customHeight="1">
      <c r="B16" s="229" t="s">
        <v>379</v>
      </c>
      <c r="C16" s="229"/>
      <c r="D16" s="229"/>
      <c r="E16" s="229"/>
      <c r="F16" s="229"/>
      <c r="G16" s="229"/>
      <c r="H16" s="229"/>
      <c r="I16" s="229"/>
      <c r="J16" s="229"/>
      <c r="K16" s="229"/>
    </row>
    <row r="17" spans="2:11" ht="23.25" customHeight="1">
      <c r="B17" s="206" t="s">
        <v>269</v>
      </c>
      <c r="C17" s="206"/>
      <c r="D17" s="206"/>
      <c r="E17" s="206"/>
      <c r="F17" s="206"/>
      <c r="G17" s="206"/>
      <c r="H17" s="206"/>
      <c r="I17" s="206"/>
      <c r="J17" s="206"/>
      <c r="K17" s="206"/>
    </row>
    <row r="18" spans="2:11" ht="26.25" customHeight="1">
      <c r="B18" s="231" t="s">
        <v>79</v>
      </c>
      <c r="C18" s="231"/>
      <c r="D18" s="232"/>
      <c r="E18" s="232"/>
      <c r="F18" s="232"/>
      <c r="G18" s="232"/>
      <c r="H18" s="232"/>
      <c r="I18" s="232"/>
      <c r="J18" s="233" t="s">
        <v>80</v>
      </c>
      <c r="K18" s="233"/>
    </row>
    <row r="19" spans="2:11" ht="15">
      <c r="B19" s="240" t="s">
        <v>8</v>
      </c>
      <c r="C19" s="241"/>
      <c r="D19" s="202">
        <v>2009</v>
      </c>
      <c r="E19" s="203"/>
      <c r="F19" s="202">
        <v>2010</v>
      </c>
      <c r="G19" s="203"/>
      <c r="H19" s="202">
        <v>2011</v>
      </c>
      <c r="I19" s="203"/>
      <c r="J19" s="234" t="s">
        <v>10</v>
      </c>
      <c r="K19" s="235"/>
    </row>
    <row r="20" spans="2:11" ht="15">
      <c r="B20" s="242"/>
      <c r="C20" s="243"/>
      <c r="D20" s="44" t="s">
        <v>48</v>
      </c>
      <c r="E20" s="44" t="s">
        <v>49</v>
      </c>
      <c r="F20" s="44" t="s">
        <v>48</v>
      </c>
      <c r="G20" s="44" t="s">
        <v>49</v>
      </c>
      <c r="H20" s="44" t="s">
        <v>48</v>
      </c>
      <c r="I20" s="44" t="s">
        <v>49</v>
      </c>
      <c r="J20" s="236"/>
      <c r="K20" s="237"/>
    </row>
    <row r="21" spans="2:11" ht="12.75">
      <c r="B21" s="244"/>
      <c r="C21" s="245"/>
      <c r="D21" s="150" t="s">
        <v>35</v>
      </c>
      <c r="E21" s="80" t="s">
        <v>34</v>
      </c>
      <c r="F21" s="150" t="s">
        <v>35</v>
      </c>
      <c r="G21" s="80" t="s">
        <v>34</v>
      </c>
      <c r="H21" s="150" t="s">
        <v>35</v>
      </c>
      <c r="I21" s="80" t="s">
        <v>34</v>
      </c>
      <c r="J21" s="238"/>
      <c r="K21" s="239"/>
    </row>
    <row r="22" spans="1:11" ht="21" customHeight="1">
      <c r="A22" s="125"/>
      <c r="B22" s="246" t="s">
        <v>40</v>
      </c>
      <c r="C22" s="247"/>
      <c r="D22" s="157">
        <f aca="true" t="shared" si="1" ref="D22:I22">SUM(D23:D32)</f>
        <v>175486</v>
      </c>
      <c r="E22" s="157">
        <f t="shared" si="1"/>
        <v>39584.5</v>
      </c>
      <c r="F22" s="157">
        <f t="shared" si="1"/>
        <v>160153.00000000003</v>
      </c>
      <c r="G22" s="157">
        <f t="shared" si="1"/>
        <v>36418.31111111111</v>
      </c>
      <c r="H22" s="157">
        <f t="shared" si="1"/>
        <v>155201.17333333337</v>
      </c>
      <c r="I22" s="157">
        <f t="shared" si="1"/>
        <v>77600.58666666668</v>
      </c>
      <c r="J22" s="225" t="s">
        <v>61</v>
      </c>
      <c r="K22" s="226"/>
    </row>
    <row r="23" spans="1:11" ht="19.5" customHeight="1">
      <c r="A23" s="126"/>
      <c r="B23" s="248" t="s">
        <v>12</v>
      </c>
      <c r="C23" s="249"/>
      <c r="D23" s="123">
        <v>15210.666666666666</v>
      </c>
      <c r="E23" s="123">
        <v>2782</v>
      </c>
      <c r="F23" s="123">
        <v>15741.555555555555</v>
      </c>
      <c r="G23" s="123">
        <v>2761.1222222222223</v>
      </c>
      <c r="H23" s="123">
        <v>0</v>
      </c>
      <c r="I23" s="123">
        <v>0</v>
      </c>
      <c r="J23" s="250" t="s">
        <v>22</v>
      </c>
      <c r="K23" s="251"/>
    </row>
    <row r="24" spans="1:11" ht="19.5" customHeight="1">
      <c r="A24" s="126"/>
      <c r="B24" s="248" t="s">
        <v>13</v>
      </c>
      <c r="C24" s="249"/>
      <c r="D24" s="123">
        <v>3350</v>
      </c>
      <c r="E24" s="123">
        <v>835.0333333333333</v>
      </c>
      <c r="F24" s="123">
        <v>3148.6666666666665</v>
      </c>
      <c r="G24" s="123">
        <v>839.0111111111111</v>
      </c>
      <c r="H24" s="123">
        <v>3369.0733333333333</v>
      </c>
      <c r="I24" s="123">
        <v>1684.5366666666666</v>
      </c>
      <c r="J24" s="250" t="s">
        <v>23</v>
      </c>
      <c r="K24" s="251"/>
    </row>
    <row r="25" spans="1:11" ht="19.5" customHeight="1">
      <c r="A25" s="126"/>
      <c r="B25" s="248" t="s">
        <v>45</v>
      </c>
      <c r="C25" s="249"/>
      <c r="D25" s="123">
        <v>4781</v>
      </c>
      <c r="E25" s="123">
        <v>813</v>
      </c>
      <c r="F25" s="123">
        <v>2779</v>
      </c>
      <c r="G25" s="123">
        <v>612.3333333333334</v>
      </c>
      <c r="H25" s="123">
        <v>10346</v>
      </c>
      <c r="I25" s="123">
        <v>5173</v>
      </c>
      <c r="J25" s="250" t="s">
        <v>24</v>
      </c>
      <c r="K25" s="251"/>
    </row>
    <row r="26" spans="1:11" ht="19.5" customHeight="1">
      <c r="A26" s="126"/>
      <c r="B26" s="248" t="s">
        <v>47</v>
      </c>
      <c r="C26" s="249"/>
      <c r="D26" s="123">
        <v>23828.666666666668</v>
      </c>
      <c r="E26" s="123">
        <v>6034.8</v>
      </c>
      <c r="F26" s="123">
        <v>24324.55555555556</v>
      </c>
      <c r="G26" s="123">
        <v>6234.266666666666</v>
      </c>
      <c r="H26" s="123">
        <v>26027.274444444447</v>
      </c>
      <c r="I26" s="123">
        <v>13013.637222222223</v>
      </c>
      <c r="J26" s="252" t="s">
        <v>25</v>
      </c>
      <c r="K26" s="253"/>
    </row>
    <row r="27" spans="1:11" ht="19.5" customHeight="1">
      <c r="A27" s="126"/>
      <c r="B27" s="248" t="s">
        <v>15</v>
      </c>
      <c r="C27" s="249"/>
      <c r="D27" s="123">
        <v>39951</v>
      </c>
      <c r="E27" s="123">
        <v>8716.9</v>
      </c>
      <c r="F27" s="123">
        <v>37303</v>
      </c>
      <c r="G27" s="123">
        <v>8095.3</v>
      </c>
      <c r="H27" s="123">
        <v>39914.21</v>
      </c>
      <c r="I27" s="123">
        <v>19957.105</v>
      </c>
      <c r="J27" s="250" t="s">
        <v>26</v>
      </c>
      <c r="K27" s="251"/>
    </row>
    <row r="28" spans="1:11" ht="19.5" customHeight="1">
      <c r="A28" s="126"/>
      <c r="B28" s="248" t="s">
        <v>46</v>
      </c>
      <c r="C28" s="249"/>
      <c r="D28" s="123">
        <v>7098.333333333333</v>
      </c>
      <c r="E28" s="123">
        <v>1341</v>
      </c>
      <c r="F28" s="123">
        <v>6253.777777777777</v>
      </c>
      <c r="G28" s="123">
        <v>1108</v>
      </c>
      <c r="H28" s="123">
        <v>0</v>
      </c>
      <c r="I28" s="123">
        <v>0</v>
      </c>
      <c r="J28" s="250" t="s">
        <v>27</v>
      </c>
      <c r="K28" s="251"/>
    </row>
    <row r="29" spans="1:11" ht="19.5" customHeight="1">
      <c r="A29" s="126"/>
      <c r="B29" s="248" t="s">
        <v>17</v>
      </c>
      <c r="C29" s="249"/>
      <c r="D29" s="123">
        <v>11014.333333333334</v>
      </c>
      <c r="E29" s="123">
        <v>2449</v>
      </c>
      <c r="F29" s="123">
        <v>10089.111111111111</v>
      </c>
      <c r="G29" s="123">
        <v>2289.3555555555554</v>
      </c>
      <c r="H29" s="123">
        <v>10795.34888888889</v>
      </c>
      <c r="I29" s="123">
        <v>5397.674444444445</v>
      </c>
      <c r="J29" s="250" t="s">
        <v>28</v>
      </c>
      <c r="K29" s="251"/>
    </row>
    <row r="30" spans="1:11" ht="19.5" customHeight="1">
      <c r="A30" s="126"/>
      <c r="B30" s="248" t="s">
        <v>18</v>
      </c>
      <c r="C30" s="249"/>
      <c r="D30" s="123">
        <v>1543</v>
      </c>
      <c r="E30" s="123">
        <v>279</v>
      </c>
      <c r="F30" s="123">
        <v>3065</v>
      </c>
      <c r="G30" s="123">
        <v>716.6666666666666</v>
      </c>
      <c r="H30" s="123">
        <v>3279.55</v>
      </c>
      <c r="I30" s="123">
        <v>1639.775</v>
      </c>
      <c r="J30" s="250" t="s">
        <v>29</v>
      </c>
      <c r="K30" s="251"/>
    </row>
    <row r="31" spans="1:11" ht="19.5" customHeight="1">
      <c r="A31" s="126"/>
      <c r="B31" s="248" t="s">
        <v>43</v>
      </c>
      <c r="C31" s="249"/>
      <c r="D31" s="123">
        <v>66774.66666666667</v>
      </c>
      <c r="E31" s="123">
        <v>15915.766666666668</v>
      </c>
      <c r="F31" s="123">
        <v>55698.55555555556</v>
      </c>
      <c r="G31" s="123">
        <v>13399.58888888889</v>
      </c>
      <c r="H31" s="123">
        <v>59597.454444444455</v>
      </c>
      <c r="I31" s="123">
        <v>29798.727222222227</v>
      </c>
      <c r="J31" s="250" t="s">
        <v>30</v>
      </c>
      <c r="K31" s="251"/>
    </row>
    <row r="32" spans="1:11" ht="19.5" customHeight="1" thickBot="1">
      <c r="A32" s="126"/>
      <c r="B32" s="255" t="s">
        <v>44</v>
      </c>
      <c r="C32" s="256"/>
      <c r="D32" s="158">
        <v>1934.3333333333333</v>
      </c>
      <c r="E32" s="158">
        <v>418</v>
      </c>
      <c r="F32" s="158">
        <v>1749.7777777777776</v>
      </c>
      <c r="G32" s="158">
        <v>362.6666666666667</v>
      </c>
      <c r="H32" s="158">
        <v>1872.2622222222221</v>
      </c>
      <c r="I32" s="158">
        <v>936.1311111111111</v>
      </c>
      <c r="J32" s="257" t="s">
        <v>50</v>
      </c>
      <c r="K32" s="258"/>
    </row>
    <row r="33" spans="1:11" ht="19.5" customHeight="1" thickTop="1">
      <c r="A33" s="125"/>
      <c r="B33" s="259" t="s">
        <v>41</v>
      </c>
      <c r="C33" s="260"/>
      <c r="D33" s="159">
        <f aca="true" t="shared" si="2" ref="D33:I33">SUM(D34:D35)</f>
        <v>4118</v>
      </c>
      <c r="E33" s="159">
        <f t="shared" si="2"/>
        <v>872.3333333333333</v>
      </c>
      <c r="F33" s="159">
        <f t="shared" si="2"/>
        <v>3707.666666666667</v>
      </c>
      <c r="G33" s="159">
        <f t="shared" si="2"/>
        <v>711.7777777777778</v>
      </c>
      <c r="H33" s="159">
        <f t="shared" si="2"/>
        <v>2060</v>
      </c>
      <c r="I33" s="159">
        <f t="shared" si="2"/>
        <v>1030</v>
      </c>
      <c r="J33" s="261" t="s">
        <v>60</v>
      </c>
      <c r="K33" s="262"/>
    </row>
    <row r="34" spans="1:11" ht="42.75" customHeight="1">
      <c r="A34" s="127"/>
      <c r="B34" s="263" t="s">
        <v>305</v>
      </c>
      <c r="C34" s="264"/>
      <c r="D34" s="123">
        <v>1869</v>
      </c>
      <c r="E34" s="123">
        <v>451.3333333333333</v>
      </c>
      <c r="F34" s="123">
        <v>1967.6666666666667</v>
      </c>
      <c r="G34" s="123">
        <v>414.1111111111111</v>
      </c>
      <c r="H34" s="123">
        <v>2060</v>
      </c>
      <c r="I34" s="123">
        <v>1030</v>
      </c>
      <c r="J34" s="265" t="s">
        <v>274</v>
      </c>
      <c r="K34" s="266"/>
    </row>
    <row r="35" spans="1:11" ht="38.25" customHeight="1">
      <c r="A35" s="125"/>
      <c r="B35" s="267" t="s">
        <v>54</v>
      </c>
      <c r="C35" s="268"/>
      <c r="D35" s="123">
        <v>2249</v>
      </c>
      <c r="E35" s="123">
        <v>421</v>
      </c>
      <c r="F35" s="123">
        <v>1740</v>
      </c>
      <c r="G35" s="123">
        <v>297.6666666666667</v>
      </c>
      <c r="H35" s="123">
        <v>0</v>
      </c>
      <c r="I35" s="123">
        <v>0</v>
      </c>
      <c r="J35" s="265" t="s">
        <v>59</v>
      </c>
      <c r="K35" s="266"/>
    </row>
    <row r="36" spans="1:11" ht="19.5" customHeight="1">
      <c r="A36" s="126"/>
      <c r="B36" s="269" t="s">
        <v>39</v>
      </c>
      <c r="C36" s="270"/>
      <c r="D36" s="145">
        <f aca="true" t="shared" si="3" ref="D36:I36">SUM(D33+D22)</f>
        <v>179604</v>
      </c>
      <c r="E36" s="145">
        <f t="shared" si="3"/>
        <v>40456.833333333336</v>
      </c>
      <c r="F36" s="145">
        <f t="shared" si="3"/>
        <v>163860.6666666667</v>
      </c>
      <c r="G36" s="145">
        <f t="shared" si="3"/>
        <v>37130.08888888889</v>
      </c>
      <c r="H36" s="145">
        <f t="shared" si="3"/>
        <v>157261.17333333337</v>
      </c>
      <c r="I36" s="145">
        <f t="shared" si="3"/>
        <v>78630.58666666668</v>
      </c>
      <c r="J36" s="271" t="s">
        <v>31</v>
      </c>
      <c r="K36" s="272"/>
    </row>
    <row r="37" spans="2:11" ht="20.25" customHeight="1">
      <c r="B37" s="273" t="s">
        <v>78</v>
      </c>
      <c r="C37" s="273"/>
      <c r="D37" s="273"/>
      <c r="E37" s="273"/>
      <c r="F37" s="273"/>
      <c r="G37" s="273"/>
      <c r="H37" s="274" t="s">
        <v>275</v>
      </c>
      <c r="I37" s="274"/>
      <c r="J37" s="274"/>
      <c r="K37" s="274"/>
    </row>
    <row r="38" spans="2:11" ht="12.75">
      <c r="B38" s="254" t="s">
        <v>376</v>
      </c>
      <c r="C38" s="254"/>
      <c r="D38" s="254"/>
      <c r="E38" s="254"/>
      <c r="F38" s="160"/>
      <c r="G38" s="160"/>
      <c r="H38" s="160"/>
      <c r="I38" s="160"/>
      <c r="J38" s="160"/>
      <c r="K38" s="160"/>
    </row>
    <row r="39" spans="2:11" ht="12.75">
      <c r="B39" s="148"/>
      <c r="C39" s="148"/>
      <c r="D39" s="161"/>
      <c r="E39" s="161"/>
      <c r="F39" s="161"/>
      <c r="G39" s="161"/>
      <c r="H39" s="161"/>
      <c r="I39" s="161"/>
      <c r="J39" s="148"/>
      <c r="K39" s="148"/>
    </row>
    <row r="40" spans="2:11" ht="12.75">
      <c r="B40" s="148"/>
      <c r="C40" s="148"/>
      <c r="D40" s="162"/>
      <c r="E40" s="162"/>
      <c r="F40" s="162"/>
      <c r="G40" s="162"/>
      <c r="H40" s="148"/>
      <c r="I40" s="148"/>
      <c r="J40" s="148"/>
      <c r="K40" s="148"/>
    </row>
    <row r="41" spans="2:11" ht="12.75">
      <c r="B41" s="148"/>
      <c r="C41" s="148"/>
      <c r="D41" s="148"/>
      <c r="E41" s="148"/>
      <c r="F41" s="148"/>
      <c r="G41" s="148"/>
      <c r="H41" s="148"/>
      <c r="I41" s="148"/>
      <c r="J41" s="148"/>
      <c r="K41" s="148"/>
    </row>
    <row r="42" spans="2:11" ht="12.75">
      <c r="B42" s="148"/>
      <c r="C42" s="148"/>
      <c r="D42" s="148"/>
      <c r="E42" s="148"/>
      <c r="F42" s="148"/>
      <c r="G42" s="148"/>
      <c r="H42" s="148"/>
      <c r="I42" s="148"/>
      <c r="J42" s="148"/>
      <c r="K42" s="148"/>
    </row>
    <row r="43" spans="2:11" ht="12.75">
      <c r="B43" s="148"/>
      <c r="C43" s="148"/>
      <c r="D43" s="148"/>
      <c r="E43" s="148"/>
      <c r="F43" s="148"/>
      <c r="G43" s="148"/>
      <c r="H43" s="148"/>
      <c r="I43" s="148"/>
      <c r="J43" s="148"/>
      <c r="K43" s="148"/>
    </row>
    <row r="44" spans="2:11" ht="12.75">
      <c r="B44" s="148"/>
      <c r="C44" s="148"/>
      <c r="D44" s="148"/>
      <c r="E44" s="148"/>
      <c r="F44" s="148"/>
      <c r="G44" s="148"/>
      <c r="H44" s="148"/>
      <c r="I44" s="148"/>
      <c r="J44" s="148"/>
      <c r="K44" s="148"/>
    </row>
    <row r="45" spans="2:11" ht="12.75">
      <c r="B45" s="148"/>
      <c r="C45" s="148"/>
      <c r="D45" s="148"/>
      <c r="E45" s="148"/>
      <c r="F45" s="148"/>
      <c r="G45" s="148"/>
      <c r="H45" s="148"/>
      <c r="I45" s="148"/>
      <c r="J45" s="148"/>
      <c r="K45" s="148"/>
    </row>
    <row r="46" spans="2:11" ht="12.75">
      <c r="B46" s="148"/>
      <c r="C46" s="148"/>
      <c r="D46" s="148"/>
      <c r="E46" s="148"/>
      <c r="F46" s="148"/>
      <c r="G46" s="148"/>
      <c r="H46" s="148"/>
      <c r="I46" s="148"/>
      <c r="J46" s="148"/>
      <c r="K46" s="148"/>
    </row>
    <row r="47" spans="2:11" ht="12.75">
      <c r="B47" s="148"/>
      <c r="C47" s="148"/>
      <c r="D47" s="148"/>
      <c r="E47" s="148"/>
      <c r="F47" s="148"/>
      <c r="G47" s="148"/>
      <c r="H47" s="148"/>
      <c r="I47" s="148"/>
      <c r="J47" s="148"/>
      <c r="K47" s="148"/>
    </row>
    <row r="48" spans="2:11" ht="12.75">
      <c r="B48" s="148"/>
      <c r="C48" s="148"/>
      <c r="D48" s="148"/>
      <c r="E48" s="148"/>
      <c r="F48" s="148"/>
      <c r="G48" s="148"/>
      <c r="H48" s="148"/>
      <c r="I48" s="148"/>
      <c r="J48" s="148"/>
      <c r="K48" s="148"/>
    </row>
    <row r="49" spans="2:11" ht="12.75">
      <c r="B49" s="148"/>
      <c r="C49" s="148"/>
      <c r="D49" s="148"/>
      <c r="E49" s="148"/>
      <c r="F49" s="148"/>
      <c r="G49" s="148"/>
      <c r="H49" s="148"/>
      <c r="I49" s="148"/>
      <c r="J49" s="148"/>
      <c r="K49" s="148"/>
    </row>
    <row r="50" spans="2:11" ht="12.75">
      <c r="B50" s="148"/>
      <c r="C50" s="148"/>
      <c r="D50" s="148"/>
      <c r="E50" s="148"/>
      <c r="F50" s="148"/>
      <c r="G50" s="148"/>
      <c r="H50" s="148"/>
      <c r="I50" s="148"/>
      <c r="J50" s="148"/>
      <c r="K50" s="148"/>
    </row>
  </sheetData>
  <sheetProtection/>
  <mergeCells count="65">
    <mergeCell ref="J35:K35"/>
    <mergeCell ref="B36:C36"/>
    <mergeCell ref="J36:K36"/>
    <mergeCell ref="B37:G37"/>
    <mergeCell ref="H37:K37"/>
    <mergeCell ref="B38:E38"/>
    <mergeCell ref="B31:C31"/>
    <mergeCell ref="J31:K31"/>
    <mergeCell ref="B32:C32"/>
    <mergeCell ref="J32:K32"/>
    <mergeCell ref="B33:C33"/>
    <mergeCell ref="J33:K33"/>
    <mergeCell ref="B34:C34"/>
    <mergeCell ref="J34:K34"/>
    <mergeCell ref="B35:C35"/>
    <mergeCell ref="B28:C28"/>
    <mergeCell ref="J28:K28"/>
    <mergeCell ref="B29:C29"/>
    <mergeCell ref="J29:K29"/>
    <mergeCell ref="B30:C30"/>
    <mergeCell ref="J30:K30"/>
    <mergeCell ref="B25:C25"/>
    <mergeCell ref="J25:K25"/>
    <mergeCell ref="B26:C26"/>
    <mergeCell ref="J26:K26"/>
    <mergeCell ref="B27:C27"/>
    <mergeCell ref="J27:K27"/>
    <mergeCell ref="B22:C22"/>
    <mergeCell ref="J22:K22"/>
    <mergeCell ref="B23:C23"/>
    <mergeCell ref="J23:K23"/>
    <mergeCell ref="B24:C24"/>
    <mergeCell ref="J24:K24"/>
    <mergeCell ref="D19:E19"/>
    <mergeCell ref="F19:G19"/>
    <mergeCell ref="H19:I19"/>
    <mergeCell ref="B17:K17"/>
    <mergeCell ref="B18:C18"/>
    <mergeCell ref="D18:I18"/>
    <mergeCell ref="J18:K18"/>
    <mergeCell ref="J19:K21"/>
    <mergeCell ref="B19:C21"/>
    <mergeCell ref="B11:C11"/>
    <mergeCell ref="J11:K11"/>
    <mergeCell ref="B12:C12"/>
    <mergeCell ref="J12:K12"/>
    <mergeCell ref="B15:K15"/>
    <mergeCell ref="B16:K16"/>
    <mergeCell ref="B13:E13"/>
    <mergeCell ref="B8:C8"/>
    <mergeCell ref="J8:K8"/>
    <mergeCell ref="B9:C9"/>
    <mergeCell ref="J9:K9"/>
    <mergeCell ref="B10:C10"/>
    <mergeCell ref="J10:K10"/>
    <mergeCell ref="B6:C7"/>
    <mergeCell ref="F6:G6"/>
    <mergeCell ref="H6:I6"/>
    <mergeCell ref="B2:K2"/>
    <mergeCell ref="B3:K3"/>
    <mergeCell ref="B4:K4"/>
    <mergeCell ref="D5:I5"/>
    <mergeCell ref="J5:K5"/>
    <mergeCell ref="J6:K7"/>
    <mergeCell ref="D6:E6"/>
  </mergeCells>
  <printOptions horizontalCentered="1"/>
  <pageMargins left="0.5" right="0.5" top="0.5" bottom="0.5" header="0" footer="0"/>
  <pageSetup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Y26"/>
  <sheetViews>
    <sheetView rightToLeft="1" zoomScale="60" zoomScaleNormal="60" zoomScaleSheetLayoutView="65" zoomScalePageLayoutView="0" workbookViewId="0" topLeftCell="A1">
      <selection activeCell="B26" sqref="B26:E26"/>
    </sheetView>
  </sheetViews>
  <sheetFormatPr defaultColWidth="9.140625" defaultRowHeight="12.75"/>
  <cols>
    <col min="1" max="1" width="7.7109375" style="45" customWidth="1"/>
    <col min="2" max="2" width="19.28125" style="8" customWidth="1"/>
    <col min="3" max="3" width="11.8515625" style="9" customWidth="1"/>
    <col min="4" max="4" width="16.28125" style="9" customWidth="1"/>
    <col min="5" max="5" width="12.140625" style="9" customWidth="1"/>
    <col min="6" max="6" width="14.57421875" style="9" customWidth="1"/>
    <col min="7" max="7" width="11.7109375" style="9" customWidth="1"/>
    <col min="8" max="8" width="11.8515625" style="9" customWidth="1"/>
    <col min="9" max="9" width="11.421875" style="9" customWidth="1"/>
    <col min="10" max="10" width="14.28125" style="9" customWidth="1"/>
    <col min="11" max="11" width="11.7109375" style="9" customWidth="1"/>
    <col min="12" max="12" width="15.140625" style="9" customWidth="1"/>
    <col min="13" max="13" width="11.7109375" style="9" customWidth="1"/>
    <col min="14" max="14" width="10.8515625" style="9" customWidth="1"/>
    <col min="15" max="15" width="11.57421875" style="9" customWidth="1"/>
    <col min="16" max="16" width="10.140625" style="9" customWidth="1"/>
    <col min="17" max="17" width="11.57421875" style="9" customWidth="1"/>
    <col min="18" max="18" width="8.8515625" style="9" customWidth="1"/>
    <col min="19" max="19" width="11.57421875" style="9" customWidth="1"/>
    <col min="20" max="20" width="11.00390625" style="9" customWidth="1"/>
    <col min="21" max="21" width="12.421875" style="9" customWidth="1"/>
    <col min="22" max="22" width="16.140625" style="9" customWidth="1"/>
    <col min="23" max="23" width="20.28125" style="8" customWidth="1"/>
    <col min="24" max="24" width="8.00390625" style="45" customWidth="1"/>
    <col min="25" max="16384" width="9.140625" style="45" customWidth="1"/>
  </cols>
  <sheetData>
    <row r="1" ht="63.75" customHeight="1"/>
    <row r="2" spans="2:23" ht="50.25" customHeight="1">
      <c r="B2" s="289" t="s">
        <v>380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2:23" ht="42.75" customHeight="1">
      <c r="B3" s="290" t="s">
        <v>381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</row>
    <row r="4" spans="2:23" ht="33" customHeight="1">
      <c r="B4" s="16" t="s">
        <v>255</v>
      </c>
      <c r="C4" s="17"/>
      <c r="D4" s="17"/>
      <c r="E4" s="17"/>
      <c r="F4" s="17"/>
      <c r="G4" s="288" t="s">
        <v>272</v>
      </c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18"/>
      <c r="T4" s="18"/>
      <c r="U4" s="18"/>
      <c r="V4" s="18"/>
      <c r="W4" s="19" t="s">
        <v>270</v>
      </c>
    </row>
    <row r="5" spans="2:23" ht="46.5" customHeight="1">
      <c r="B5" s="50" t="s">
        <v>8</v>
      </c>
      <c r="C5" s="291" t="s">
        <v>344</v>
      </c>
      <c r="D5" s="291"/>
      <c r="E5" s="275" t="s">
        <v>345</v>
      </c>
      <c r="F5" s="275"/>
      <c r="G5" s="275" t="s">
        <v>346</v>
      </c>
      <c r="H5" s="275"/>
      <c r="I5" s="275" t="s">
        <v>347</v>
      </c>
      <c r="J5" s="275"/>
      <c r="K5" s="275" t="s">
        <v>348</v>
      </c>
      <c r="L5" s="275"/>
      <c r="M5" s="275" t="s">
        <v>349</v>
      </c>
      <c r="N5" s="275"/>
      <c r="O5" s="275" t="s">
        <v>350</v>
      </c>
      <c r="P5" s="275"/>
      <c r="Q5" s="275" t="s">
        <v>351</v>
      </c>
      <c r="R5" s="275"/>
      <c r="S5" s="275" t="s">
        <v>352</v>
      </c>
      <c r="T5" s="275"/>
      <c r="U5" s="275" t="s">
        <v>353</v>
      </c>
      <c r="V5" s="275"/>
      <c r="W5" s="36" t="s">
        <v>10</v>
      </c>
    </row>
    <row r="6" spans="2:23" ht="21" customHeight="1">
      <c r="B6" s="35"/>
      <c r="C6" s="275" t="s">
        <v>354</v>
      </c>
      <c r="D6" s="275" t="s">
        <v>355</v>
      </c>
      <c r="E6" s="275" t="s">
        <v>356</v>
      </c>
      <c r="F6" s="275" t="s">
        <v>357</v>
      </c>
      <c r="G6" s="275" t="s">
        <v>356</v>
      </c>
      <c r="H6" s="275" t="s">
        <v>358</v>
      </c>
      <c r="I6" s="275" t="s">
        <v>359</v>
      </c>
      <c r="J6" s="275" t="s">
        <v>358</v>
      </c>
      <c r="K6" s="275" t="s">
        <v>359</v>
      </c>
      <c r="L6" s="275" t="s">
        <v>360</v>
      </c>
      <c r="M6" s="275" t="s">
        <v>356</v>
      </c>
      <c r="N6" s="275" t="s">
        <v>361</v>
      </c>
      <c r="O6" s="275" t="s">
        <v>356</v>
      </c>
      <c r="P6" s="275" t="s">
        <v>361</v>
      </c>
      <c r="Q6" s="275" t="s">
        <v>359</v>
      </c>
      <c r="R6" s="275" t="s">
        <v>361</v>
      </c>
      <c r="S6" s="275" t="s">
        <v>362</v>
      </c>
      <c r="T6" s="275" t="s">
        <v>358</v>
      </c>
      <c r="U6" s="275" t="s">
        <v>354</v>
      </c>
      <c r="V6" s="275" t="s">
        <v>355</v>
      </c>
      <c r="W6" s="37"/>
    </row>
    <row r="7" spans="2:23" ht="38.25" customHeight="1" thickBot="1">
      <c r="B7" s="41" t="s">
        <v>9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7" t="s">
        <v>11</v>
      </c>
    </row>
    <row r="8" spans="2:23" ht="27" customHeight="1" thickTop="1">
      <c r="B8" s="277" t="s">
        <v>75</v>
      </c>
      <c r="C8" s="278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279" t="s">
        <v>199</v>
      </c>
      <c r="W8" s="280"/>
    </row>
    <row r="9" spans="2:23" ht="39.75" customHeight="1">
      <c r="B9" s="51" t="s">
        <v>19</v>
      </c>
      <c r="C9" s="52">
        <v>57709</v>
      </c>
      <c r="D9" s="52">
        <v>12465489</v>
      </c>
      <c r="E9" s="52">
        <v>3701</v>
      </c>
      <c r="F9" s="52">
        <v>880305</v>
      </c>
      <c r="G9" s="53">
        <v>60</v>
      </c>
      <c r="H9" s="53">
        <v>89760</v>
      </c>
      <c r="I9" s="53">
        <v>14</v>
      </c>
      <c r="J9" s="53">
        <v>19600</v>
      </c>
      <c r="K9" s="54">
        <v>5291</v>
      </c>
      <c r="L9" s="54">
        <v>2460750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f>C9+E9+G9+I9+K9+M9+O9+Q9+S9</f>
        <v>66775</v>
      </c>
      <c r="V9" s="53">
        <f>D9+F9+H9+J9+L9+N9+P9+R9+T9</f>
        <v>15915904</v>
      </c>
      <c r="W9" s="21" t="s">
        <v>30</v>
      </c>
    </row>
    <row r="10" spans="2:23" ht="39.75" customHeight="1">
      <c r="B10" s="51" t="s">
        <v>15</v>
      </c>
      <c r="C10" s="52">
        <v>31635</v>
      </c>
      <c r="D10" s="52">
        <v>6250691</v>
      </c>
      <c r="E10" s="52">
        <v>5198</v>
      </c>
      <c r="F10" s="52">
        <v>1151165</v>
      </c>
      <c r="G10" s="52">
        <v>8</v>
      </c>
      <c r="H10" s="52">
        <v>10070</v>
      </c>
      <c r="I10" s="53">
        <v>0</v>
      </c>
      <c r="J10" s="53">
        <v>0</v>
      </c>
      <c r="K10" s="54">
        <v>3109</v>
      </c>
      <c r="L10" s="54">
        <v>1304803</v>
      </c>
      <c r="M10" s="53">
        <v>0</v>
      </c>
      <c r="N10" s="53">
        <v>0</v>
      </c>
      <c r="O10" s="53">
        <v>0</v>
      </c>
      <c r="P10" s="53">
        <v>0</v>
      </c>
      <c r="Q10" s="53">
        <v>1</v>
      </c>
      <c r="R10" s="53">
        <v>144</v>
      </c>
      <c r="S10" s="53">
        <v>0</v>
      </c>
      <c r="T10" s="53">
        <v>0</v>
      </c>
      <c r="U10" s="53">
        <f aca="true" t="shared" si="0" ref="U10:U18">C10+E10+G10+I10+K10+M10+O10+Q10+S10</f>
        <v>39951</v>
      </c>
      <c r="V10" s="53">
        <f aca="true" t="shared" si="1" ref="V10:V18">D10+F10+H10+J10+L10+N10+P10+R10+T10</f>
        <v>8716873</v>
      </c>
      <c r="W10" s="21" t="s">
        <v>26</v>
      </c>
    </row>
    <row r="11" spans="2:23" ht="39.75" customHeight="1">
      <c r="B11" s="51" t="s">
        <v>16</v>
      </c>
      <c r="C11" s="52">
        <v>6392</v>
      </c>
      <c r="D11" s="52">
        <v>1118097</v>
      </c>
      <c r="E11" s="52">
        <v>468</v>
      </c>
      <c r="F11" s="52">
        <v>106026</v>
      </c>
      <c r="G11" s="53">
        <v>0</v>
      </c>
      <c r="H11" s="53">
        <v>0</v>
      </c>
      <c r="I11" s="53">
        <v>0</v>
      </c>
      <c r="J11" s="53">
        <v>0</v>
      </c>
      <c r="K11" s="54">
        <v>238</v>
      </c>
      <c r="L11" s="54">
        <v>117012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f t="shared" si="0"/>
        <v>7098</v>
      </c>
      <c r="V11" s="53">
        <f t="shared" si="1"/>
        <v>1341135</v>
      </c>
      <c r="W11" s="21" t="s">
        <v>27</v>
      </c>
    </row>
    <row r="12" spans="2:23" ht="39.75" customHeight="1">
      <c r="B12" s="51" t="s">
        <v>12</v>
      </c>
      <c r="C12" s="52">
        <v>13379</v>
      </c>
      <c r="D12" s="52">
        <v>2349216</v>
      </c>
      <c r="E12" s="53">
        <v>1832</v>
      </c>
      <c r="F12" s="53">
        <v>433124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f t="shared" si="0"/>
        <v>15211</v>
      </c>
      <c r="V12" s="53">
        <f t="shared" si="1"/>
        <v>2782340</v>
      </c>
      <c r="W12" s="21" t="s">
        <v>22</v>
      </c>
    </row>
    <row r="13" spans="2:23" ht="39.75" customHeight="1">
      <c r="B13" s="51" t="s">
        <v>17</v>
      </c>
      <c r="C13" s="52">
        <v>9639</v>
      </c>
      <c r="D13" s="52">
        <v>2072224</v>
      </c>
      <c r="E13" s="53">
        <v>483</v>
      </c>
      <c r="F13" s="53">
        <v>117373</v>
      </c>
      <c r="G13" s="53">
        <v>0</v>
      </c>
      <c r="H13" s="53">
        <v>0</v>
      </c>
      <c r="I13" s="53">
        <v>0</v>
      </c>
      <c r="J13" s="53">
        <v>0</v>
      </c>
      <c r="K13" s="53">
        <v>804</v>
      </c>
      <c r="L13" s="53">
        <v>247316</v>
      </c>
      <c r="M13" s="53">
        <v>0</v>
      </c>
      <c r="N13" s="53">
        <v>0</v>
      </c>
      <c r="O13" s="53">
        <v>13</v>
      </c>
      <c r="P13" s="53">
        <v>662</v>
      </c>
      <c r="Q13" s="53">
        <v>0</v>
      </c>
      <c r="R13" s="53">
        <v>0</v>
      </c>
      <c r="S13" s="53">
        <v>75</v>
      </c>
      <c r="T13" s="53">
        <v>11528</v>
      </c>
      <c r="U13" s="53">
        <f t="shared" si="0"/>
        <v>11014</v>
      </c>
      <c r="V13" s="53">
        <f t="shared" si="1"/>
        <v>2449103</v>
      </c>
      <c r="W13" s="21" t="s">
        <v>28</v>
      </c>
    </row>
    <row r="14" spans="2:23" ht="39.75" customHeight="1">
      <c r="B14" s="51" t="s">
        <v>18</v>
      </c>
      <c r="C14" s="52">
        <v>988</v>
      </c>
      <c r="D14" s="52">
        <v>140012</v>
      </c>
      <c r="E14" s="53">
        <v>555</v>
      </c>
      <c r="F14" s="53">
        <v>138766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f t="shared" si="0"/>
        <v>1543</v>
      </c>
      <c r="V14" s="53">
        <f t="shared" si="1"/>
        <v>278778</v>
      </c>
      <c r="W14" s="21" t="s">
        <v>292</v>
      </c>
    </row>
    <row r="15" spans="2:23" ht="39.75" customHeight="1">
      <c r="B15" s="51" t="s">
        <v>13</v>
      </c>
      <c r="C15" s="52">
        <v>2577</v>
      </c>
      <c r="D15" s="52">
        <v>637591</v>
      </c>
      <c r="E15" s="52">
        <v>684</v>
      </c>
      <c r="F15" s="52">
        <v>165525</v>
      </c>
      <c r="G15" s="53">
        <v>0</v>
      </c>
      <c r="H15" s="53">
        <v>0</v>
      </c>
      <c r="I15" s="53">
        <v>0</v>
      </c>
      <c r="J15" s="53">
        <v>0</v>
      </c>
      <c r="K15" s="52">
        <v>89</v>
      </c>
      <c r="L15" s="52">
        <v>31997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f t="shared" si="0"/>
        <v>3350</v>
      </c>
      <c r="V15" s="53">
        <f t="shared" si="1"/>
        <v>835113</v>
      </c>
      <c r="W15" s="21" t="s">
        <v>23</v>
      </c>
    </row>
    <row r="16" spans="2:23" ht="39.75" customHeight="1">
      <c r="B16" s="51" t="s">
        <v>47</v>
      </c>
      <c r="C16" s="52">
        <v>17368</v>
      </c>
      <c r="D16" s="52">
        <v>3624219</v>
      </c>
      <c r="E16" s="52">
        <v>5208</v>
      </c>
      <c r="F16" s="52">
        <v>1392535</v>
      </c>
      <c r="G16" s="53">
        <v>0</v>
      </c>
      <c r="H16" s="53">
        <v>0</v>
      </c>
      <c r="I16" s="52">
        <v>993</v>
      </c>
      <c r="J16" s="52">
        <v>940640</v>
      </c>
      <c r="K16" s="52">
        <v>213</v>
      </c>
      <c r="L16" s="52">
        <v>64447</v>
      </c>
      <c r="M16" s="52">
        <v>4</v>
      </c>
      <c r="N16" s="52">
        <v>5218</v>
      </c>
      <c r="O16" s="52">
        <v>43</v>
      </c>
      <c r="P16" s="53">
        <v>7592</v>
      </c>
      <c r="Q16" s="53">
        <v>0</v>
      </c>
      <c r="R16" s="53">
        <v>0</v>
      </c>
      <c r="S16" s="53">
        <v>0</v>
      </c>
      <c r="T16" s="53">
        <v>0</v>
      </c>
      <c r="U16" s="53">
        <f t="shared" si="0"/>
        <v>23829</v>
      </c>
      <c r="V16" s="53">
        <f t="shared" si="1"/>
        <v>6034651</v>
      </c>
      <c r="W16" s="21" t="s">
        <v>25</v>
      </c>
    </row>
    <row r="17" spans="2:23" ht="39.75" customHeight="1">
      <c r="B17" s="51" t="s">
        <v>14</v>
      </c>
      <c r="C17" s="52">
        <v>4272</v>
      </c>
      <c r="D17" s="52">
        <v>650411</v>
      </c>
      <c r="E17" s="52">
        <v>455</v>
      </c>
      <c r="F17" s="52">
        <v>152527</v>
      </c>
      <c r="G17" s="53">
        <v>0</v>
      </c>
      <c r="H17" s="53">
        <v>0</v>
      </c>
      <c r="I17" s="53">
        <v>3</v>
      </c>
      <c r="J17" s="53">
        <v>2800</v>
      </c>
      <c r="K17" s="53">
        <v>0</v>
      </c>
      <c r="L17" s="53">
        <v>0</v>
      </c>
      <c r="M17" s="53">
        <v>0</v>
      </c>
      <c r="N17" s="53">
        <v>0</v>
      </c>
      <c r="O17" s="53">
        <v>51</v>
      </c>
      <c r="P17" s="53">
        <v>7408</v>
      </c>
      <c r="Q17" s="53">
        <v>0</v>
      </c>
      <c r="R17" s="53">
        <v>0</v>
      </c>
      <c r="S17" s="53">
        <v>0</v>
      </c>
      <c r="T17" s="53">
        <v>0</v>
      </c>
      <c r="U17" s="53">
        <f t="shared" si="0"/>
        <v>4781</v>
      </c>
      <c r="V17" s="53">
        <f t="shared" si="1"/>
        <v>813146</v>
      </c>
      <c r="W17" s="21" t="s">
        <v>24</v>
      </c>
    </row>
    <row r="18" spans="2:23" ht="39.75" customHeight="1">
      <c r="B18" s="51" t="s">
        <v>44</v>
      </c>
      <c r="C18" s="52">
        <v>1182</v>
      </c>
      <c r="D18" s="52">
        <v>189166</v>
      </c>
      <c r="E18" s="52">
        <v>721</v>
      </c>
      <c r="F18" s="52">
        <v>195052</v>
      </c>
      <c r="G18" s="53">
        <v>8</v>
      </c>
      <c r="H18" s="53">
        <v>12768</v>
      </c>
      <c r="I18" s="53">
        <v>0</v>
      </c>
      <c r="J18" s="53">
        <v>0</v>
      </c>
      <c r="K18" s="53">
        <v>6</v>
      </c>
      <c r="L18" s="53">
        <v>1193</v>
      </c>
      <c r="M18" s="53">
        <v>14</v>
      </c>
      <c r="N18" s="53">
        <v>19940</v>
      </c>
      <c r="O18" s="53">
        <v>0</v>
      </c>
      <c r="P18" s="53">
        <v>0</v>
      </c>
      <c r="Q18" s="53">
        <v>3</v>
      </c>
      <c r="R18" s="53">
        <v>242</v>
      </c>
      <c r="S18" s="53">
        <v>0</v>
      </c>
      <c r="T18" s="53">
        <v>0</v>
      </c>
      <c r="U18" s="53">
        <f t="shared" si="0"/>
        <v>1934</v>
      </c>
      <c r="V18" s="53">
        <f t="shared" si="1"/>
        <v>418361</v>
      </c>
      <c r="W18" s="21" t="s">
        <v>50</v>
      </c>
    </row>
    <row r="19" spans="2:23" ht="54.75" thickBot="1">
      <c r="B19" s="50" t="s">
        <v>40</v>
      </c>
      <c r="C19" s="55">
        <f aca="true" t="shared" si="2" ref="C19:V19">SUM(C9:C18)</f>
        <v>145141</v>
      </c>
      <c r="D19" s="55">
        <f t="shared" si="2"/>
        <v>29497116</v>
      </c>
      <c r="E19" s="55">
        <f t="shared" si="2"/>
        <v>19305</v>
      </c>
      <c r="F19" s="55">
        <f t="shared" si="2"/>
        <v>4732398</v>
      </c>
      <c r="G19" s="55">
        <f t="shared" si="2"/>
        <v>76</v>
      </c>
      <c r="H19" s="55">
        <f t="shared" si="2"/>
        <v>112598</v>
      </c>
      <c r="I19" s="55">
        <f t="shared" si="2"/>
        <v>1010</v>
      </c>
      <c r="J19" s="55">
        <f t="shared" si="2"/>
        <v>963040</v>
      </c>
      <c r="K19" s="55">
        <f t="shared" si="2"/>
        <v>9750</v>
      </c>
      <c r="L19" s="55">
        <f t="shared" si="2"/>
        <v>4227518</v>
      </c>
      <c r="M19" s="55">
        <f t="shared" si="2"/>
        <v>18</v>
      </c>
      <c r="N19" s="55">
        <f t="shared" si="2"/>
        <v>25158</v>
      </c>
      <c r="O19" s="55">
        <f t="shared" si="2"/>
        <v>107</v>
      </c>
      <c r="P19" s="55">
        <f t="shared" si="2"/>
        <v>15662</v>
      </c>
      <c r="Q19" s="55">
        <f t="shared" si="2"/>
        <v>4</v>
      </c>
      <c r="R19" s="55">
        <f t="shared" si="2"/>
        <v>386</v>
      </c>
      <c r="S19" s="55">
        <f t="shared" si="2"/>
        <v>75</v>
      </c>
      <c r="T19" s="55">
        <f t="shared" si="2"/>
        <v>11528</v>
      </c>
      <c r="U19" s="55">
        <f t="shared" si="2"/>
        <v>175486</v>
      </c>
      <c r="V19" s="55">
        <f t="shared" si="2"/>
        <v>39585404</v>
      </c>
      <c r="W19" s="40" t="s">
        <v>200</v>
      </c>
    </row>
    <row r="20" spans="2:23" ht="33.75" customHeight="1" thickTop="1">
      <c r="B20" s="281" t="s">
        <v>76</v>
      </c>
      <c r="C20" s="282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283" t="s">
        <v>201</v>
      </c>
      <c r="W20" s="284"/>
    </row>
    <row r="21" spans="2:23" ht="87.75" customHeight="1">
      <c r="B21" s="51" t="s">
        <v>42</v>
      </c>
      <c r="C21" s="53">
        <v>0</v>
      </c>
      <c r="D21" s="53">
        <v>0</v>
      </c>
      <c r="E21" s="52">
        <v>1136</v>
      </c>
      <c r="F21" s="52">
        <v>101708</v>
      </c>
      <c r="G21" s="52">
        <v>75</v>
      </c>
      <c r="H21" s="52">
        <v>103827</v>
      </c>
      <c r="I21" s="52">
        <v>5</v>
      </c>
      <c r="J21" s="52">
        <v>7963</v>
      </c>
      <c r="K21" s="52">
        <v>630</v>
      </c>
      <c r="L21" s="53">
        <v>229306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2">
        <v>23</v>
      </c>
      <c r="T21" s="52">
        <v>8290</v>
      </c>
      <c r="U21" s="52">
        <f>C21+E21+G21+I21+K21+M21+O21+Q21+S21</f>
        <v>1869</v>
      </c>
      <c r="V21" s="52">
        <f>D21+F21+H21+J21+L21+N21+P21+R21+T21</f>
        <v>451094</v>
      </c>
      <c r="W21" s="21" t="s">
        <v>58</v>
      </c>
    </row>
    <row r="22" spans="2:23" ht="68.25" customHeight="1">
      <c r="B22" s="51" t="s">
        <v>54</v>
      </c>
      <c r="C22" s="53">
        <v>0</v>
      </c>
      <c r="D22" s="53">
        <v>0</v>
      </c>
      <c r="E22" s="52">
        <v>1783</v>
      </c>
      <c r="F22" s="53">
        <v>173250</v>
      </c>
      <c r="G22" s="53">
        <v>0</v>
      </c>
      <c r="H22" s="53">
        <v>0</v>
      </c>
      <c r="I22" s="52">
        <v>65</v>
      </c>
      <c r="J22" s="52">
        <v>103076</v>
      </c>
      <c r="K22" s="52">
        <v>400</v>
      </c>
      <c r="L22" s="53">
        <v>143427</v>
      </c>
      <c r="M22" s="53">
        <v>0</v>
      </c>
      <c r="N22" s="53">
        <v>0</v>
      </c>
      <c r="O22" s="53">
        <v>1</v>
      </c>
      <c r="P22" s="53">
        <v>356</v>
      </c>
      <c r="Q22" s="53">
        <v>0</v>
      </c>
      <c r="R22" s="53">
        <v>0</v>
      </c>
      <c r="S22" s="53">
        <v>0</v>
      </c>
      <c r="T22" s="53">
        <v>0</v>
      </c>
      <c r="U22" s="52">
        <f>C22+E22+G22+I22+K22+M22+O22+Q22+S22</f>
        <v>2249</v>
      </c>
      <c r="V22" s="52">
        <f>D22+F22+H22+J22+L22+N22+P22+R22+T22</f>
        <v>420109</v>
      </c>
      <c r="W22" s="21" t="s">
        <v>59</v>
      </c>
    </row>
    <row r="23" spans="2:23" ht="62.25" customHeight="1">
      <c r="B23" s="51" t="s">
        <v>41</v>
      </c>
      <c r="C23" s="56">
        <f>SUM(C21:C22)</f>
        <v>0</v>
      </c>
      <c r="D23" s="56">
        <f aca="true" t="shared" si="3" ref="D23:P23">SUM(D21:D22)</f>
        <v>0</v>
      </c>
      <c r="E23" s="56">
        <f t="shared" si="3"/>
        <v>2919</v>
      </c>
      <c r="F23" s="56">
        <f t="shared" si="3"/>
        <v>274958</v>
      </c>
      <c r="G23" s="56">
        <f t="shared" si="3"/>
        <v>75</v>
      </c>
      <c r="H23" s="56">
        <f t="shared" si="3"/>
        <v>103827</v>
      </c>
      <c r="I23" s="56">
        <f t="shared" si="3"/>
        <v>70</v>
      </c>
      <c r="J23" s="56">
        <f>SUM(J21:J22)</f>
        <v>111039</v>
      </c>
      <c r="K23" s="56">
        <f t="shared" si="3"/>
        <v>1030</v>
      </c>
      <c r="L23" s="56">
        <f t="shared" si="3"/>
        <v>372733</v>
      </c>
      <c r="M23" s="56">
        <f t="shared" si="3"/>
        <v>0</v>
      </c>
      <c r="N23" s="56">
        <f t="shared" si="3"/>
        <v>0</v>
      </c>
      <c r="O23" s="56">
        <f t="shared" si="3"/>
        <v>1</v>
      </c>
      <c r="P23" s="56">
        <f t="shared" si="3"/>
        <v>356</v>
      </c>
      <c r="Q23" s="56">
        <f aca="true" t="shared" si="4" ref="Q23:V23">SUM(Q21:Q22)</f>
        <v>0</v>
      </c>
      <c r="R23" s="56">
        <f t="shared" si="4"/>
        <v>0</v>
      </c>
      <c r="S23" s="56">
        <f t="shared" si="4"/>
        <v>23</v>
      </c>
      <c r="T23" s="56">
        <f t="shared" si="4"/>
        <v>8290</v>
      </c>
      <c r="U23" s="56">
        <f t="shared" si="4"/>
        <v>4118</v>
      </c>
      <c r="V23" s="56">
        <f t="shared" si="4"/>
        <v>871203</v>
      </c>
      <c r="W23" s="21" t="s">
        <v>202</v>
      </c>
    </row>
    <row r="24" spans="2:23" ht="32.25" customHeight="1">
      <c r="B24" s="51" t="s">
        <v>33</v>
      </c>
      <c r="C24" s="57">
        <f>C19+C23</f>
        <v>145141</v>
      </c>
      <c r="D24" s="57">
        <f aca="true" t="shared" si="5" ref="D24:M24">D19+D23</f>
        <v>29497116</v>
      </c>
      <c r="E24" s="57">
        <f t="shared" si="5"/>
        <v>22224</v>
      </c>
      <c r="F24" s="57">
        <f t="shared" si="5"/>
        <v>5007356</v>
      </c>
      <c r="G24" s="57">
        <f t="shared" si="5"/>
        <v>151</v>
      </c>
      <c r="H24" s="57">
        <f t="shared" si="5"/>
        <v>216425</v>
      </c>
      <c r="I24" s="57">
        <f t="shared" si="5"/>
        <v>1080</v>
      </c>
      <c r="J24" s="57">
        <f t="shared" si="5"/>
        <v>1074079</v>
      </c>
      <c r="K24" s="57">
        <f t="shared" si="5"/>
        <v>10780</v>
      </c>
      <c r="L24" s="57">
        <f t="shared" si="5"/>
        <v>4600251</v>
      </c>
      <c r="M24" s="57">
        <f t="shared" si="5"/>
        <v>18</v>
      </c>
      <c r="N24" s="57">
        <f aca="true" t="shared" si="6" ref="N24:V24">N19+N23</f>
        <v>25158</v>
      </c>
      <c r="O24" s="57">
        <f t="shared" si="6"/>
        <v>108</v>
      </c>
      <c r="P24" s="57">
        <f t="shared" si="6"/>
        <v>16018</v>
      </c>
      <c r="Q24" s="57">
        <f t="shared" si="6"/>
        <v>4</v>
      </c>
      <c r="R24" s="57">
        <f t="shared" si="6"/>
        <v>386</v>
      </c>
      <c r="S24" s="57">
        <f t="shared" si="6"/>
        <v>98</v>
      </c>
      <c r="T24" s="57">
        <f t="shared" si="6"/>
        <v>19818</v>
      </c>
      <c r="U24" s="57">
        <f t="shared" si="6"/>
        <v>179604</v>
      </c>
      <c r="V24" s="57">
        <f t="shared" si="6"/>
        <v>40456607</v>
      </c>
      <c r="W24" s="21" t="s">
        <v>31</v>
      </c>
    </row>
    <row r="25" spans="2:23" ht="19.5" customHeight="1">
      <c r="B25" s="276" t="s">
        <v>78</v>
      </c>
      <c r="C25" s="276"/>
      <c r="D25" s="276"/>
      <c r="E25" s="276"/>
      <c r="F25" s="276"/>
      <c r="G25" s="276"/>
      <c r="H25" s="10"/>
      <c r="I25" s="34"/>
      <c r="J25" s="34"/>
      <c r="K25" s="34"/>
      <c r="L25" s="34"/>
      <c r="M25" s="286" t="s">
        <v>275</v>
      </c>
      <c r="N25" s="286"/>
      <c r="O25" s="286"/>
      <c r="P25" s="286"/>
      <c r="Q25" s="286"/>
      <c r="R25" s="286"/>
      <c r="S25" s="286"/>
      <c r="T25" s="286"/>
      <c r="U25" s="286"/>
      <c r="V25" s="286"/>
      <c r="W25" s="286"/>
    </row>
    <row r="26" spans="2:25" ht="60.75" customHeight="1">
      <c r="B26" s="292" t="s">
        <v>376</v>
      </c>
      <c r="C26" s="292"/>
      <c r="D26" s="292"/>
      <c r="E26" s="292"/>
      <c r="U26" s="287"/>
      <c r="V26" s="287"/>
      <c r="W26" s="287"/>
      <c r="Y26" s="94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42.75" customHeight="1"/>
    <row r="35" ht="38.25" customHeight="1"/>
    <row r="36" ht="19.5" customHeight="1"/>
    <row r="37" ht="20.25" customHeight="1"/>
  </sheetData>
  <sheetProtection/>
  <mergeCells count="41">
    <mergeCell ref="U6:U7"/>
    <mergeCell ref="V6:V7"/>
    <mergeCell ref="O6:O7"/>
    <mergeCell ref="P6:P7"/>
    <mergeCell ref="Q6:Q7"/>
    <mergeCell ref="R6:R7"/>
    <mergeCell ref="S6:S7"/>
    <mergeCell ref="T6:T7"/>
    <mergeCell ref="C6:C7"/>
    <mergeCell ref="D6:D7"/>
    <mergeCell ref="E6:E7"/>
    <mergeCell ref="F6:F7"/>
    <mergeCell ref="G6:G7"/>
    <mergeCell ref="B26:E26"/>
    <mergeCell ref="I5:J5"/>
    <mergeCell ref="J6:J7"/>
    <mergeCell ref="K6:K7"/>
    <mergeCell ref="L6:L7"/>
    <mergeCell ref="M6:M7"/>
    <mergeCell ref="N6:N7"/>
    <mergeCell ref="I6:I7"/>
    <mergeCell ref="Q5:R5"/>
    <mergeCell ref="H6:H7"/>
    <mergeCell ref="M25:W25"/>
    <mergeCell ref="U26:W26"/>
    <mergeCell ref="G4:R4"/>
    <mergeCell ref="B2:W2"/>
    <mergeCell ref="B3:W3"/>
    <mergeCell ref="C5:D5"/>
    <mergeCell ref="E5:F5"/>
    <mergeCell ref="G5:H5"/>
    <mergeCell ref="S5:T5"/>
    <mergeCell ref="K5:L5"/>
    <mergeCell ref="B25:G25"/>
    <mergeCell ref="B8:C8"/>
    <mergeCell ref="U5:V5"/>
    <mergeCell ref="V8:W8"/>
    <mergeCell ref="B20:C20"/>
    <mergeCell ref="V20:W20"/>
    <mergeCell ref="M5:N5"/>
    <mergeCell ref="O5:P5"/>
  </mergeCells>
  <printOptions horizontalCentered="1" verticalCentered="1"/>
  <pageMargins left="0.5118110236220472" right="0.5118110236220472" top="0.5118110236220472" bottom="0.5118110236220472" header="0" footer="0"/>
  <pageSetup horizontalDpi="600" verticalDpi="600" orientation="landscape" paperSize="9" scale="42" r:id="rId2"/>
  <rowBreaks count="1" manualBreakCount="1">
    <brk id="26" max="2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BM27"/>
  <sheetViews>
    <sheetView rightToLeft="1" zoomScale="60" zoomScaleNormal="60" zoomScaleSheetLayoutView="65" zoomScalePageLayoutView="0" workbookViewId="0" topLeftCell="A19">
      <selection activeCell="A19" sqref="A1:IV16384"/>
    </sheetView>
  </sheetViews>
  <sheetFormatPr defaultColWidth="9.140625" defaultRowHeight="12.75" zeroHeight="1"/>
  <cols>
    <col min="1" max="1" width="7.7109375" style="163" customWidth="1"/>
    <col min="2" max="2" width="19.28125" style="8" customWidth="1"/>
    <col min="3" max="3" width="11.8515625" style="9" customWidth="1"/>
    <col min="4" max="4" width="16.00390625" style="9" customWidth="1"/>
    <col min="5" max="5" width="12.140625" style="9" customWidth="1"/>
    <col min="6" max="6" width="14.28125" style="9" customWidth="1"/>
    <col min="7" max="7" width="11.7109375" style="9" customWidth="1"/>
    <col min="8" max="8" width="11.8515625" style="9" customWidth="1"/>
    <col min="9" max="9" width="11.421875" style="9" customWidth="1"/>
    <col min="10" max="10" width="14.421875" style="9" customWidth="1"/>
    <col min="11" max="11" width="11.7109375" style="9" customWidth="1"/>
    <col min="12" max="12" width="14.57421875" style="9" customWidth="1"/>
    <col min="13" max="13" width="11.7109375" style="9" customWidth="1"/>
    <col min="14" max="14" width="10.28125" style="9" customWidth="1"/>
    <col min="15" max="15" width="11.57421875" style="9" customWidth="1"/>
    <col min="16" max="16" width="10.421875" style="9" customWidth="1"/>
    <col min="17" max="17" width="11.57421875" style="9" customWidth="1"/>
    <col min="18" max="18" width="8.8515625" style="9" customWidth="1"/>
    <col min="19" max="19" width="11.57421875" style="9" customWidth="1"/>
    <col min="20" max="20" width="11.140625" style="9" customWidth="1"/>
    <col min="21" max="21" width="12.140625" style="9" customWidth="1"/>
    <col min="22" max="22" width="16.7109375" style="9" customWidth="1"/>
    <col min="23" max="23" width="20.28125" style="8" customWidth="1"/>
    <col min="24" max="24" width="8.00390625" style="163" customWidth="1"/>
    <col min="25" max="25" width="15.8515625" style="163" bestFit="1" customWidth="1"/>
    <col min="26" max="26" width="9.140625" style="163" customWidth="1"/>
    <col min="27" max="27" width="25.57421875" style="163" bestFit="1" customWidth="1"/>
    <col min="28" max="28" width="29.140625" style="163" bestFit="1" customWidth="1"/>
    <col min="29" max="63" width="9.140625" style="163" customWidth="1"/>
    <col min="64" max="64" width="23.00390625" style="163" bestFit="1" customWidth="1"/>
    <col min="65" max="65" width="27.57421875" style="163" bestFit="1" customWidth="1"/>
    <col min="66" max="16384" width="9.140625" style="163" customWidth="1"/>
  </cols>
  <sheetData>
    <row r="1" ht="75" customHeight="1"/>
    <row r="2" spans="2:23" ht="50.25" customHeight="1">
      <c r="B2" s="289" t="s">
        <v>382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2:23" ht="42.75" customHeight="1">
      <c r="B3" s="290" t="s">
        <v>383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</row>
    <row r="4" spans="2:23" ht="33" customHeight="1">
      <c r="B4" s="164" t="s">
        <v>261</v>
      </c>
      <c r="C4" s="165"/>
      <c r="D4" s="165"/>
      <c r="E4" s="165"/>
      <c r="F4" s="165"/>
      <c r="G4" s="293" t="s">
        <v>272</v>
      </c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166"/>
      <c r="T4" s="166"/>
      <c r="U4" s="166"/>
      <c r="V4" s="166"/>
      <c r="W4" s="39" t="s">
        <v>82</v>
      </c>
    </row>
    <row r="5" spans="2:23" ht="39.75" customHeight="1">
      <c r="B5" s="50" t="s">
        <v>8</v>
      </c>
      <c r="C5" s="294" t="s">
        <v>307</v>
      </c>
      <c r="D5" s="295"/>
      <c r="E5" s="294" t="s">
        <v>308</v>
      </c>
      <c r="F5" s="295"/>
      <c r="G5" s="294" t="s">
        <v>309</v>
      </c>
      <c r="H5" s="295"/>
      <c r="I5" s="294" t="s">
        <v>310</v>
      </c>
      <c r="J5" s="295"/>
      <c r="K5" s="294" t="s">
        <v>311</v>
      </c>
      <c r="L5" s="295"/>
      <c r="M5" s="294" t="s">
        <v>312</v>
      </c>
      <c r="N5" s="295"/>
      <c r="O5" s="294" t="s">
        <v>313</v>
      </c>
      <c r="P5" s="295"/>
      <c r="Q5" s="294" t="s">
        <v>314</v>
      </c>
      <c r="R5" s="295"/>
      <c r="S5" s="294" t="s">
        <v>315</v>
      </c>
      <c r="T5" s="295"/>
      <c r="U5" s="294" t="s">
        <v>316</v>
      </c>
      <c r="V5" s="295"/>
      <c r="W5" s="36" t="s">
        <v>10</v>
      </c>
    </row>
    <row r="6" spans="2:23" ht="21" customHeight="1">
      <c r="B6" s="167"/>
      <c r="C6" s="59" t="s">
        <v>48</v>
      </c>
      <c r="D6" s="59" t="s">
        <v>49</v>
      </c>
      <c r="E6" s="59" t="s">
        <v>48</v>
      </c>
      <c r="F6" s="59" t="s">
        <v>49</v>
      </c>
      <c r="G6" s="59" t="s">
        <v>48</v>
      </c>
      <c r="H6" s="59" t="s">
        <v>49</v>
      </c>
      <c r="I6" s="59" t="s">
        <v>48</v>
      </c>
      <c r="J6" s="59" t="s">
        <v>49</v>
      </c>
      <c r="K6" s="59" t="s">
        <v>48</v>
      </c>
      <c r="L6" s="59" t="s">
        <v>49</v>
      </c>
      <c r="M6" s="59" t="s">
        <v>48</v>
      </c>
      <c r="N6" s="59" t="s">
        <v>49</v>
      </c>
      <c r="O6" s="59" t="s">
        <v>48</v>
      </c>
      <c r="P6" s="59" t="s">
        <v>49</v>
      </c>
      <c r="Q6" s="59" t="s">
        <v>48</v>
      </c>
      <c r="R6" s="59" t="s">
        <v>49</v>
      </c>
      <c r="S6" s="59" t="s">
        <v>48</v>
      </c>
      <c r="T6" s="59" t="s">
        <v>49</v>
      </c>
      <c r="U6" s="59" t="s">
        <v>48</v>
      </c>
      <c r="V6" s="59" t="s">
        <v>49</v>
      </c>
      <c r="W6" s="37"/>
    </row>
    <row r="7" spans="2:23" ht="38.25" customHeight="1">
      <c r="B7" s="41" t="s">
        <v>9</v>
      </c>
      <c r="C7" s="58" t="s">
        <v>35</v>
      </c>
      <c r="D7" s="58" t="s">
        <v>34</v>
      </c>
      <c r="E7" s="58" t="s">
        <v>35</v>
      </c>
      <c r="F7" s="58" t="s">
        <v>34</v>
      </c>
      <c r="G7" s="58" t="s">
        <v>35</v>
      </c>
      <c r="H7" s="58" t="s">
        <v>34</v>
      </c>
      <c r="I7" s="58" t="s">
        <v>35</v>
      </c>
      <c r="J7" s="58" t="s">
        <v>34</v>
      </c>
      <c r="K7" s="58" t="s">
        <v>35</v>
      </c>
      <c r="L7" s="58" t="s">
        <v>34</v>
      </c>
      <c r="M7" s="58" t="s">
        <v>35</v>
      </c>
      <c r="N7" s="58" t="s">
        <v>34</v>
      </c>
      <c r="O7" s="58" t="s">
        <v>35</v>
      </c>
      <c r="P7" s="58" t="s">
        <v>34</v>
      </c>
      <c r="Q7" s="58" t="s">
        <v>35</v>
      </c>
      <c r="R7" s="58" t="s">
        <v>34</v>
      </c>
      <c r="S7" s="58" t="s">
        <v>35</v>
      </c>
      <c r="T7" s="58" t="s">
        <v>34</v>
      </c>
      <c r="U7" s="58" t="s">
        <v>35</v>
      </c>
      <c r="V7" s="58" t="s">
        <v>34</v>
      </c>
      <c r="W7" s="27" t="s">
        <v>11</v>
      </c>
    </row>
    <row r="8" spans="2:65" ht="27" customHeight="1">
      <c r="B8" s="277" t="s">
        <v>75</v>
      </c>
      <c r="C8" s="278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279" t="s">
        <v>199</v>
      </c>
      <c r="W8" s="280"/>
      <c r="AA8" s="136">
        <v>55699</v>
      </c>
      <c r="AB8" s="136">
        <v>13399768.666666666</v>
      </c>
      <c r="BL8" s="134">
        <v>55699</v>
      </c>
      <c r="BM8" s="134">
        <v>13399768.666666666</v>
      </c>
    </row>
    <row r="9" spans="2:65" ht="39.75" customHeight="1">
      <c r="B9" s="51" t="s">
        <v>19</v>
      </c>
      <c r="C9" s="52">
        <v>48684</v>
      </c>
      <c r="D9" s="52">
        <v>10714172.666666666</v>
      </c>
      <c r="E9" s="52">
        <v>2844.3333333333335</v>
      </c>
      <c r="F9" s="52">
        <v>736860</v>
      </c>
      <c r="G9" s="53">
        <v>35</v>
      </c>
      <c r="H9" s="53">
        <v>51970</v>
      </c>
      <c r="I9" s="53">
        <v>18.666666666666668</v>
      </c>
      <c r="J9" s="53">
        <v>26133</v>
      </c>
      <c r="K9" s="54">
        <v>4117</v>
      </c>
      <c r="L9" s="54">
        <v>1870633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f>C9+E9+G9+I9+K9+M9+O9+Q9+S9</f>
        <v>55699</v>
      </c>
      <c r="V9" s="53">
        <f>D9+F9+H9+J9+L9+N9+P9+R9+T9</f>
        <v>13399768.666666666</v>
      </c>
      <c r="W9" s="21" t="s">
        <v>30</v>
      </c>
      <c r="Y9" s="130"/>
      <c r="AA9" s="136">
        <v>37303</v>
      </c>
      <c r="AB9" s="136">
        <v>8095276</v>
      </c>
      <c r="BL9" s="134">
        <v>37303</v>
      </c>
      <c r="BM9" s="134">
        <v>8095276</v>
      </c>
    </row>
    <row r="10" spans="2:65" ht="39.75" customHeight="1">
      <c r="B10" s="51" t="s">
        <v>15</v>
      </c>
      <c r="C10" s="52">
        <v>29308</v>
      </c>
      <c r="D10" s="52">
        <v>5643937</v>
      </c>
      <c r="E10" s="52">
        <v>5144</v>
      </c>
      <c r="F10" s="52">
        <v>1161403</v>
      </c>
      <c r="G10" s="52">
        <v>6.666666666666667</v>
      </c>
      <c r="H10" s="52">
        <v>9446.666666666666</v>
      </c>
      <c r="I10" s="53">
        <v>0</v>
      </c>
      <c r="J10" s="53">
        <v>0</v>
      </c>
      <c r="K10" s="54">
        <v>2843.3333333333335</v>
      </c>
      <c r="L10" s="54">
        <v>1280412</v>
      </c>
      <c r="M10" s="53">
        <v>0</v>
      </c>
      <c r="N10" s="53">
        <v>0</v>
      </c>
      <c r="O10" s="53">
        <v>0</v>
      </c>
      <c r="P10" s="53">
        <v>0</v>
      </c>
      <c r="Q10" s="53">
        <v>1</v>
      </c>
      <c r="R10" s="53">
        <v>77.33333333333333</v>
      </c>
      <c r="S10" s="53">
        <v>0</v>
      </c>
      <c r="T10" s="53">
        <v>0</v>
      </c>
      <c r="U10" s="53">
        <f aca="true" t="shared" si="0" ref="U10:U18">C10+E10+G10+I10+K10+M10+O10+Q10+S10</f>
        <v>37303</v>
      </c>
      <c r="V10" s="53">
        <f aca="true" t="shared" si="1" ref="V10:V18">D10+F10+H10+J10+L10+N10+P10+R10+T10</f>
        <v>8095276</v>
      </c>
      <c r="W10" s="21" t="s">
        <v>26</v>
      </c>
      <c r="Y10" s="130"/>
      <c r="AA10" s="136">
        <v>6254</v>
      </c>
      <c r="AB10" s="136">
        <v>1108260.3333333335</v>
      </c>
      <c r="BL10" s="134">
        <v>6254</v>
      </c>
      <c r="BM10" s="134">
        <v>1108260.3333333335</v>
      </c>
    </row>
    <row r="11" spans="2:65" ht="39.75" customHeight="1">
      <c r="B11" s="51" t="s">
        <v>16</v>
      </c>
      <c r="C11" s="52">
        <v>5528</v>
      </c>
      <c r="D11" s="52">
        <v>864851.3333333334</v>
      </c>
      <c r="E11" s="52">
        <v>460</v>
      </c>
      <c r="F11" s="52">
        <v>107022</v>
      </c>
      <c r="G11" s="53">
        <v>0</v>
      </c>
      <c r="H11" s="53">
        <v>0</v>
      </c>
      <c r="I11" s="53">
        <v>0</v>
      </c>
      <c r="J11" s="53">
        <v>0</v>
      </c>
      <c r="K11" s="54">
        <v>266</v>
      </c>
      <c r="L11" s="54">
        <v>136387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f t="shared" si="0"/>
        <v>6254</v>
      </c>
      <c r="V11" s="53">
        <f t="shared" si="1"/>
        <v>1108260.3333333335</v>
      </c>
      <c r="W11" s="21" t="s">
        <v>27</v>
      </c>
      <c r="Y11" s="130"/>
      <c r="AA11" s="136">
        <v>15741.666666666666</v>
      </c>
      <c r="AB11" s="136">
        <v>2761149.6666666665</v>
      </c>
      <c r="BL11" s="134">
        <v>15741.666666666666</v>
      </c>
      <c r="BM11" s="134">
        <v>2761149.6666666665</v>
      </c>
    </row>
    <row r="12" spans="2:65" ht="39.75" customHeight="1">
      <c r="B12" s="51" t="s">
        <v>12</v>
      </c>
      <c r="C12" s="52">
        <v>14263.666666666666</v>
      </c>
      <c r="D12" s="52">
        <v>2385197</v>
      </c>
      <c r="E12" s="53">
        <v>1478</v>
      </c>
      <c r="F12" s="53">
        <v>375952.6666666667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f t="shared" si="0"/>
        <v>15741.666666666666</v>
      </c>
      <c r="V12" s="53">
        <f t="shared" si="1"/>
        <v>2761149.6666666665</v>
      </c>
      <c r="W12" s="21" t="s">
        <v>22</v>
      </c>
      <c r="Y12" s="130"/>
      <c r="AA12" s="136">
        <v>10089.666666666666</v>
      </c>
      <c r="AB12" s="136">
        <v>2289371.666666667</v>
      </c>
      <c r="BL12" s="134">
        <v>10089.666666666666</v>
      </c>
      <c r="BM12" s="134">
        <v>2289371.666666667</v>
      </c>
    </row>
    <row r="13" spans="2:65" s="168" customFormat="1" ht="39.75" customHeight="1">
      <c r="B13" s="51" t="s">
        <v>17</v>
      </c>
      <c r="C13" s="131">
        <v>8988</v>
      </c>
      <c r="D13" s="131">
        <v>1955180</v>
      </c>
      <c r="E13" s="132">
        <v>443</v>
      </c>
      <c r="F13" s="132">
        <v>114418</v>
      </c>
      <c r="G13" s="132">
        <v>0</v>
      </c>
      <c r="H13" s="132">
        <v>0</v>
      </c>
      <c r="I13" s="132">
        <v>0</v>
      </c>
      <c r="J13" s="132">
        <v>0</v>
      </c>
      <c r="K13" s="132">
        <v>589</v>
      </c>
      <c r="L13" s="132">
        <v>209555</v>
      </c>
      <c r="M13" s="132">
        <v>0</v>
      </c>
      <c r="N13" s="132">
        <v>0</v>
      </c>
      <c r="O13" s="132">
        <v>5</v>
      </c>
      <c r="P13" s="132">
        <v>267.3333333333333</v>
      </c>
      <c r="Q13" s="132">
        <v>0</v>
      </c>
      <c r="R13" s="132">
        <v>0</v>
      </c>
      <c r="S13" s="132">
        <v>64.66666666666667</v>
      </c>
      <c r="T13" s="132">
        <v>9951.333333333334</v>
      </c>
      <c r="U13" s="53">
        <f t="shared" si="0"/>
        <v>10089.666666666666</v>
      </c>
      <c r="V13" s="53">
        <f t="shared" si="1"/>
        <v>2289371.666666667</v>
      </c>
      <c r="W13" s="21" t="s">
        <v>28</v>
      </c>
      <c r="Y13" s="133"/>
      <c r="AA13" s="137">
        <v>3065</v>
      </c>
      <c r="AB13" s="137">
        <v>716546</v>
      </c>
      <c r="BL13" s="135">
        <v>3065</v>
      </c>
      <c r="BM13" s="135">
        <v>716546</v>
      </c>
    </row>
    <row r="14" spans="2:65" ht="39.75" customHeight="1">
      <c r="B14" s="51" t="s">
        <v>18</v>
      </c>
      <c r="C14" s="52">
        <v>2880</v>
      </c>
      <c r="D14" s="52">
        <v>670290.6666666666</v>
      </c>
      <c r="E14" s="53">
        <v>185</v>
      </c>
      <c r="F14" s="53">
        <v>46255.333333333336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f t="shared" si="0"/>
        <v>3065</v>
      </c>
      <c r="V14" s="53">
        <f t="shared" si="1"/>
        <v>716546</v>
      </c>
      <c r="W14" s="21" t="s">
        <v>29</v>
      </c>
      <c r="Y14" s="130"/>
      <c r="AA14" s="136">
        <v>3148.3333333333335</v>
      </c>
      <c r="AB14" s="136">
        <v>839133</v>
      </c>
      <c r="BL14" s="134">
        <v>3148.3333333333335</v>
      </c>
      <c r="BM14" s="134">
        <v>839133</v>
      </c>
    </row>
    <row r="15" spans="2:65" ht="39.75" customHeight="1">
      <c r="B15" s="51" t="s">
        <v>13</v>
      </c>
      <c r="C15" s="52">
        <v>2466</v>
      </c>
      <c r="D15" s="52">
        <v>647461</v>
      </c>
      <c r="E15" s="52">
        <v>596.3333333333334</v>
      </c>
      <c r="F15" s="52">
        <v>154726</v>
      </c>
      <c r="G15" s="53">
        <v>0</v>
      </c>
      <c r="H15" s="53">
        <v>0</v>
      </c>
      <c r="I15" s="53">
        <v>0</v>
      </c>
      <c r="J15" s="53">
        <v>0</v>
      </c>
      <c r="K15" s="52">
        <v>86</v>
      </c>
      <c r="L15" s="52">
        <v>36946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f t="shared" si="0"/>
        <v>3148.3333333333335</v>
      </c>
      <c r="V15" s="53">
        <f t="shared" si="1"/>
        <v>839133</v>
      </c>
      <c r="W15" s="21" t="s">
        <v>23</v>
      </c>
      <c r="Y15" s="130"/>
      <c r="AA15" s="136">
        <v>24324.666666666668</v>
      </c>
      <c r="AB15" s="136">
        <v>6234234.666666667</v>
      </c>
      <c r="BL15" s="134">
        <v>24324.666666666668</v>
      </c>
      <c r="BM15" s="134">
        <v>6234234.666666667</v>
      </c>
    </row>
    <row r="16" spans="2:65" ht="39.75" customHeight="1">
      <c r="B16" s="51" t="s">
        <v>47</v>
      </c>
      <c r="C16" s="52">
        <v>17912.333333333332</v>
      </c>
      <c r="D16" s="52">
        <v>3736296.3333333335</v>
      </c>
      <c r="E16" s="52">
        <v>5244</v>
      </c>
      <c r="F16" s="52">
        <v>1501483</v>
      </c>
      <c r="G16" s="53">
        <v>0</v>
      </c>
      <c r="H16" s="53">
        <v>0</v>
      </c>
      <c r="I16" s="52">
        <v>899.3333333333334</v>
      </c>
      <c r="J16" s="52">
        <v>913386.3333333334</v>
      </c>
      <c r="K16" s="52">
        <v>225.66666666666666</v>
      </c>
      <c r="L16" s="52">
        <v>68342</v>
      </c>
      <c r="M16" s="52">
        <v>5.666666666666667</v>
      </c>
      <c r="N16" s="52">
        <v>7929.666666666667</v>
      </c>
      <c r="O16" s="52">
        <v>37.666666666666664</v>
      </c>
      <c r="P16" s="53">
        <v>6797.333333333333</v>
      </c>
      <c r="Q16" s="53">
        <v>0</v>
      </c>
      <c r="R16" s="53">
        <v>0</v>
      </c>
      <c r="S16" s="53">
        <v>0</v>
      </c>
      <c r="T16" s="53">
        <v>0</v>
      </c>
      <c r="U16" s="53">
        <f t="shared" si="0"/>
        <v>24324.666666666668</v>
      </c>
      <c r="V16" s="53">
        <f t="shared" si="1"/>
        <v>6234234.666666667</v>
      </c>
      <c r="W16" s="21" t="s">
        <v>25</v>
      </c>
      <c r="Y16" s="130"/>
      <c r="AA16" s="136">
        <v>2779</v>
      </c>
      <c r="AB16" s="136">
        <v>612467.3333333333</v>
      </c>
      <c r="BL16" s="134">
        <v>2779</v>
      </c>
      <c r="BM16" s="134">
        <v>612467.3333333333</v>
      </c>
    </row>
    <row r="17" spans="2:65" ht="39.75" customHeight="1">
      <c r="B17" s="51" t="s">
        <v>14</v>
      </c>
      <c r="C17" s="52">
        <v>2347</v>
      </c>
      <c r="D17" s="52">
        <v>469888.3333333333</v>
      </c>
      <c r="E17" s="52">
        <v>409.6666666666667</v>
      </c>
      <c r="F17" s="52">
        <v>136399.33333333334</v>
      </c>
      <c r="G17" s="53">
        <v>0</v>
      </c>
      <c r="H17" s="53">
        <v>0</v>
      </c>
      <c r="I17" s="53">
        <v>4</v>
      </c>
      <c r="J17" s="53">
        <v>3373</v>
      </c>
      <c r="K17" s="53">
        <v>0</v>
      </c>
      <c r="L17" s="53">
        <v>0</v>
      </c>
      <c r="M17" s="53">
        <v>0</v>
      </c>
      <c r="N17" s="53">
        <v>0</v>
      </c>
      <c r="O17" s="53">
        <v>18.333333333333332</v>
      </c>
      <c r="P17" s="53">
        <v>2806.6666666666665</v>
      </c>
      <c r="Q17" s="53">
        <v>0</v>
      </c>
      <c r="R17" s="53">
        <v>0</v>
      </c>
      <c r="S17" s="53">
        <v>0</v>
      </c>
      <c r="T17" s="53">
        <v>0</v>
      </c>
      <c r="U17" s="53">
        <f t="shared" si="0"/>
        <v>2779</v>
      </c>
      <c r="V17" s="53">
        <f t="shared" si="1"/>
        <v>612467.3333333333</v>
      </c>
      <c r="W17" s="21" t="s">
        <v>24</v>
      </c>
      <c r="Y17" s="130"/>
      <c r="AA17" s="136"/>
      <c r="AB17" s="136"/>
      <c r="BL17" s="134">
        <v>1750</v>
      </c>
      <c r="BM17" s="134">
        <v>362621.6666666667</v>
      </c>
    </row>
    <row r="18" spans="2:65" ht="39.75" customHeight="1">
      <c r="B18" s="51" t="s">
        <v>44</v>
      </c>
      <c r="C18" s="131">
        <v>1271</v>
      </c>
      <c r="D18" s="131">
        <v>188198</v>
      </c>
      <c r="E18" s="131">
        <v>464</v>
      </c>
      <c r="F18" s="131">
        <v>155848</v>
      </c>
      <c r="G18" s="132">
        <v>3</v>
      </c>
      <c r="H18" s="132">
        <v>6897</v>
      </c>
      <c r="I18" s="132">
        <v>0</v>
      </c>
      <c r="J18" s="132">
        <v>0</v>
      </c>
      <c r="K18" s="132">
        <v>2.33333333333333</v>
      </c>
      <c r="L18" s="132">
        <v>530</v>
      </c>
      <c r="M18" s="132">
        <v>7.666666666666667</v>
      </c>
      <c r="N18" s="132">
        <v>11023.666666666666</v>
      </c>
      <c r="O18" s="132">
        <v>0</v>
      </c>
      <c r="P18" s="132">
        <v>0</v>
      </c>
      <c r="Q18" s="132">
        <v>2</v>
      </c>
      <c r="R18" s="132">
        <v>125</v>
      </c>
      <c r="S18" s="132">
        <v>0</v>
      </c>
      <c r="T18" s="132">
        <v>0</v>
      </c>
      <c r="U18" s="53">
        <f t="shared" si="0"/>
        <v>1750</v>
      </c>
      <c r="V18" s="53">
        <f t="shared" si="1"/>
        <v>362621.6666666667</v>
      </c>
      <c r="W18" s="21" t="s">
        <v>50</v>
      </c>
      <c r="Y18" s="130"/>
      <c r="AA18" s="136"/>
      <c r="AB18" s="136"/>
      <c r="BL18" s="134">
        <v>160154.33333333334</v>
      </c>
      <c r="BM18" s="134">
        <v>36418829</v>
      </c>
    </row>
    <row r="19" spans="2:25" ht="54.75" thickBot="1">
      <c r="B19" s="50" t="s">
        <v>40</v>
      </c>
      <c r="C19" s="55">
        <f>SUM(C9:C18)</f>
        <v>133648</v>
      </c>
      <c r="D19" s="55">
        <f>SUM(D9:D18)</f>
        <v>27275472.333333332</v>
      </c>
      <c r="E19" s="55">
        <f>SUM(E9:E18)</f>
        <v>17268.333333333336</v>
      </c>
      <c r="F19" s="55">
        <f aca="true" t="shared" si="2" ref="F19:K19">SUM(F9:F18)</f>
        <v>4490367.333333333</v>
      </c>
      <c r="G19" s="55">
        <f t="shared" si="2"/>
        <v>44.666666666666664</v>
      </c>
      <c r="H19" s="55">
        <f t="shared" si="2"/>
        <v>68313.66666666666</v>
      </c>
      <c r="I19" s="55">
        <f t="shared" si="2"/>
        <v>922</v>
      </c>
      <c r="J19" s="55">
        <f t="shared" si="2"/>
        <v>942892.3333333334</v>
      </c>
      <c r="K19" s="55">
        <f t="shared" si="2"/>
        <v>8129.333333333334</v>
      </c>
      <c r="L19" s="55">
        <f aca="true" t="shared" si="3" ref="L19:V19">SUM(L9:L18)</f>
        <v>3602805</v>
      </c>
      <c r="M19" s="55">
        <f t="shared" si="3"/>
        <v>13.333333333333334</v>
      </c>
      <c r="N19" s="55">
        <f t="shared" si="3"/>
        <v>18953.333333333332</v>
      </c>
      <c r="O19" s="55">
        <f t="shared" si="3"/>
        <v>61</v>
      </c>
      <c r="P19" s="55">
        <f t="shared" si="3"/>
        <v>9871.333333333332</v>
      </c>
      <c r="Q19" s="55">
        <f t="shared" si="3"/>
        <v>3</v>
      </c>
      <c r="R19" s="55">
        <f t="shared" si="3"/>
        <v>202.33333333333331</v>
      </c>
      <c r="S19" s="55">
        <f t="shared" si="3"/>
        <v>64.66666666666667</v>
      </c>
      <c r="T19" s="55">
        <f t="shared" si="3"/>
        <v>9951.333333333334</v>
      </c>
      <c r="U19" s="55">
        <f t="shared" si="3"/>
        <v>160154.33333333334</v>
      </c>
      <c r="V19" s="55">
        <f t="shared" si="3"/>
        <v>36418829</v>
      </c>
      <c r="W19" s="40" t="s">
        <v>200</v>
      </c>
      <c r="Y19" s="130"/>
    </row>
    <row r="20" spans="2:23" ht="33.75" customHeight="1" thickTop="1">
      <c r="B20" s="281" t="s">
        <v>76</v>
      </c>
      <c r="C20" s="282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283" t="s">
        <v>201</v>
      </c>
      <c r="W20" s="284"/>
    </row>
    <row r="21" spans="2:23" ht="78" customHeight="1">
      <c r="B21" s="51" t="s">
        <v>42</v>
      </c>
      <c r="C21" s="53">
        <v>0</v>
      </c>
      <c r="D21" s="53">
        <v>0</v>
      </c>
      <c r="E21" s="52">
        <v>1374</v>
      </c>
      <c r="F21" s="52">
        <v>123018</v>
      </c>
      <c r="G21" s="52">
        <v>76</v>
      </c>
      <c r="H21" s="52">
        <v>91486</v>
      </c>
      <c r="I21" s="52">
        <v>6.666666666666667</v>
      </c>
      <c r="J21" s="52">
        <v>10617</v>
      </c>
      <c r="K21" s="52">
        <v>483</v>
      </c>
      <c r="L21" s="53">
        <v>178507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2">
        <v>28.333333333333332</v>
      </c>
      <c r="T21" s="52">
        <v>10340.666666666666</v>
      </c>
      <c r="U21" s="53">
        <f>C21+E21+G21+I21+K21+M21+O21+Q21+S21</f>
        <v>1968</v>
      </c>
      <c r="V21" s="53">
        <f>D21+F21+H21+J21+L21+N21+P21+R21+T21</f>
        <v>413968.6666666667</v>
      </c>
      <c r="W21" s="21" t="s">
        <v>58</v>
      </c>
    </row>
    <row r="22" spans="2:23" ht="62.25" customHeight="1">
      <c r="B22" s="51" t="s">
        <v>54</v>
      </c>
      <c r="C22" s="53">
        <v>0</v>
      </c>
      <c r="D22" s="53">
        <v>0</v>
      </c>
      <c r="E22" s="52">
        <v>1523</v>
      </c>
      <c r="F22" s="53">
        <v>154938</v>
      </c>
      <c r="G22" s="53">
        <v>0</v>
      </c>
      <c r="H22" s="53">
        <v>0</v>
      </c>
      <c r="I22" s="52">
        <v>52.666666666666664</v>
      </c>
      <c r="J22" s="52">
        <v>83564</v>
      </c>
      <c r="K22" s="52">
        <v>164</v>
      </c>
      <c r="L22" s="53">
        <v>59149</v>
      </c>
      <c r="M22" s="53">
        <v>0</v>
      </c>
      <c r="N22" s="53">
        <v>0</v>
      </c>
      <c r="O22" s="53">
        <v>0.3333333333333333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f>C22+E22+G22+I22+K22+M22+O22+Q22+S22</f>
        <v>1740</v>
      </c>
      <c r="V22" s="53">
        <f>D22+F22+H22+J22+L22+N22+P22+R22+T22</f>
        <v>297651</v>
      </c>
      <c r="W22" s="21" t="s">
        <v>59</v>
      </c>
    </row>
    <row r="23" spans="2:23" ht="62.25" customHeight="1">
      <c r="B23" s="51" t="s">
        <v>41</v>
      </c>
      <c r="C23" s="56">
        <f>SUM(C21:C22)</f>
        <v>0</v>
      </c>
      <c r="D23" s="56">
        <f aca="true" t="shared" si="4" ref="D23:V23">SUM(D21:D22)</f>
        <v>0</v>
      </c>
      <c r="E23" s="56">
        <f t="shared" si="4"/>
        <v>2897</v>
      </c>
      <c r="F23" s="56">
        <f t="shared" si="4"/>
        <v>277956</v>
      </c>
      <c r="G23" s="56">
        <f t="shared" si="4"/>
        <v>76</v>
      </c>
      <c r="H23" s="56">
        <f t="shared" si="4"/>
        <v>91486</v>
      </c>
      <c r="I23" s="56">
        <f t="shared" si="4"/>
        <v>59.33333333333333</v>
      </c>
      <c r="J23" s="56">
        <f t="shared" si="4"/>
        <v>94181</v>
      </c>
      <c r="K23" s="56">
        <f t="shared" si="4"/>
        <v>647</v>
      </c>
      <c r="L23" s="56">
        <f t="shared" si="4"/>
        <v>237656</v>
      </c>
      <c r="M23" s="56">
        <f t="shared" si="4"/>
        <v>0</v>
      </c>
      <c r="N23" s="56">
        <f t="shared" si="4"/>
        <v>0</v>
      </c>
      <c r="O23" s="56">
        <f t="shared" si="4"/>
        <v>0.3333333333333333</v>
      </c>
      <c r="P23" s="56">
        <f t="shared" si="4"/>
        <v>0</v>
      </c>
      <c r="Q23" s="56">
        <f t="shared" si="4"/>
        <v>0</v>
      </c>
      <c r="R23" s="56">
        <f t="shared" si="4"/>
        <v>0</v>
      </c>
      <c r="S23" s="56">
        <f t="shared" si="4"/>
        <v>28.333333333333332</v>
      </c>
      <c r="T23" s="56">
        <f t="shared" si="4"/>
        <v>10340.666666666666</v>
      </c>
      <c r="U23" s="56">
        <f t="shared" si="4"/>
        <v>3708</v>
      </c>
      <c r="V23" s="56">
        <f t="shared" si="4"/>
        <v>711619.6666666667</v>
      </c>
      <c r="W23" s="21" t="s">
        <v>202</v>
      </c>
    </row>
    <row r="24" spans="2:23" ht="32.25" customHeight="1">
      <c r="B24" s="51" t="s">
        <v>33</v>
      </c>
      <c r="C24" s="57">
        <f>C19+C23</f>
        <v>133648</v>
      </c>
      <c r="D24" s="57">
        <f aca="true" t="shared" si="5" ref="D24:V24">D19+D23</f>
        <v>27275472.333333332</v>
      </c>
      <c r="E24" s="57">
        <f t="shared" si="5"/>
        <v>20165.333333333336</v>
      </c>
      <c r="F24" s="57">
        <f t="shared" si="5"/>
        <v>4768323.333333333</v>
      </c>
      <c r="G24" s="57">
        <f t="shared" si="5"/>
        <v>120.66666666666666</v>
      </c>
      <c r="H24" s="57">
        <f t="shared" si="5"/>
        <v>159799.66666666666</v>
      </c>
      <c r="I24" s="57">
        <f t="shared" si="5"/>
        <v>981.3333333333334</v>
      </c>
      <c r="J24" s="57">
        <f t="shared" si="5"/>
        <v>1037073.3333333334</v>
      </c>
      <c r="K24" s="57">
        <f t="shared" si="5"/>
        <v>8776.333333333334</v>
      </c>
      <c r="L24" s="57">
        <f t="shared" si="5"/>
        <v>3840461</v>
      </c>
      <c r="M24" s="57">
        <f t="shared" si="5"/>
        <v>13.333333333333334</v>
      </c>
      <c r="N24" s="57">
        <f t="shared" si="5"/>
        <v>18953.333333333332</v>
      </c>
      <c r="O24" s="57">
        <f t="shared" si="5"/>
        <v>61.333333333333336</v>
      </c>
      <c r="P24" s="57">
        <f t="shared" si="5"/>
        <v>9871.333333333332</v>
      </c>
      <c r="Q24" s="57">
        <f t="shared" si="5"/>
        <v>3</v>
      </c>
      <c r="R24" s="57">
        <f t="shared" si="5"/>
        <v>202.33333333333331</v>
      </c>
      <c r="S24" s="57">
        <f t="shared" si="5"/>
        <v>93</v>
      </c>
      <c r="T24" s="57">
        <f t="shared" si="5"/>
        <v>20292</v>
      </c>
      <c r="U24" s="57">
        <f t="shared" si="5"/>
        <v>163862.33333333334</v>
      </c>
      <c r="V24" s="57">
        <f t="shared" si="5"/>
        <v>37130448.666666664</v>
      </c>
      <c r="W24" s="21" t="s">
        <v>31</v>
      </c>
    </row>
    <row r="25" spans="2:23" ht="19.5" customHeight="1">
      <c r="B25" s="276" t="s">
        <v>78</v>
      </c>
      <c r="C25" s="276"/>
      <c r="D25" s="276"/>
      <c r="E25" s="276"/>
      <c r="F25" s="276"/>
      <c r="G25" s="276"/>
      <c r="H25" s="10"/>
      <c r="I25" s="34"/>
      <c r="J25" s="34"/>
      <c r="K25" s="34"/>
      <c r="L25" s="34"/>
      <c r="M25" s="286" t="s">
        <v>275</v>
      </c>
      <c r="N25" s="286"/>
      <c r="O25" s="286"/>
      <c r="P25" s="286"/>
      <c r="Q25" s="286"/>
      <c r="R25" s="286"/>
      <c r="S25" s="286"/>
      <c r="T25" s="286"/>
      <c r="U25" s="286"/>
      <c r="V25" s="286"/>
      <c r="W25" s="286"/>
    </row>
    <row r="26" ht="19.5" customHeight="1"/>
    <row r="27" spans="2:5" ht="19.5" customHeight="1">
      <c r="B27" s="292" t="s">
        <v>376</v>
      </c>
      <c r="C27" s="292"/>
      <c r="D27" s="292"/>
      <c r="E27" s="292"/>
    </row>
    <row r="28" ht="19.5" customHeight="1"/>
    <row r="29" ht="19.5" customHeight="1"/>
    <row r="30" ht="19.5" customHeight="1"/>
    <row r="31" ht="42.75" customHeight="1"/>
    <row r="32" ht="38.25" customHeight="1"/>
    <row r="33" ht="19.5" customHeight="1"/>
    <row r="34" ht="20.25" customHeight="1"/>
    <row r="35" ht="12.75"/>
    <row r="36" ht="12.75"/>
    <row r="37" ht="12.75"/>
  </sheetData>
  <sheetProtection/>
  <mergeCells count="20">
    <mergeCell ref="B27:E27"/>
    <mergeCell ref="B8:C8"/>
    <mergeCell ref="U5:V5"/>
    <mergeCell ref="V8:W8"/>
    <mergeCell ref="B20:C20"/>
    <mergeCell ref="V20:W20"/>
    <mergeCell ref="M5:N5"/>
    <mergeCell ref="O5:P5"/>
    <mergeCell ref="Q5:R5"/>
    <mergeCell ref="S5:T5"/>
    <mergeCell ref="M25:W25"/>
    <mergeCell ref="G4:R4"/>
    <mergeCell ref="B2:W2"/>
    <mergeCell ref="B3:W3"/>
    <mergeCell ref="C5:D5"/>
    <mergeCell ref="E5:F5"/>
    <mergeCell ref="G5:H5"/>
    <mergeCell ref="I5:J5"/>
    <mergeCell ref="K5:L5"/>
    <mergeCell ref="B25:G25"/>
  </mergeCells>
  <printOptions horizontalCentered="1" verticalCentered="1"/>
  <pageMargins left="0.5118110236220472" right="0.5118110236220472" top="0.5118110236220472" bottom="0.5118110236220472" header="0" footer="0"/>
  <pageSetup horizontalDpi="600" verticalDpi="6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W27"/>
  <sheetViews>
    <sheetView rightToLeft="1" view="pageBreakPreview" zoomScale="65" zoomScaleNormal="60" zoomScaleSheetLayoutView="65" zoomScalePageLayoutView="0" workbookViewId="0" topLeftCell="F19">
      <selection activeCell="F1" sqref="A1:IV16384"/>
    </sheetView>
  </sheetViews>
  <sheetFormatPr defaultColWidth="9.140625" defaultRowHeight="12.75"/>
  <cols>
    <col min="1" max="1" width="3.57421875" style="163" customWidth="1"/>
    <col min="2" max="2" width="19.28125" style="8" customWidth="1"/>
    <col min="3" max="3" width="11.140625" style="9" customWidth="1"/>
    <col min="4" max="4" width="11.28125" style="9" customWidth="1"/>
    <col min="5" max="5" width="12.140625" style="9" customWidth="1"/>
    <col min="6" max="6" width="11.7109375" style="9" customWidth="1"/>
    <col min="7" max="7" width="11.28125" style="9" customWidth="1"/>
    <col min="8" max="8" width="10.28125" style="9" customWidth="1"/>
    <col min="9" max="9" width="11.421875" style="9" customWidth="1"/>
    <col min="10" max="10" width="11.57421875" style="9" customWidth="1"/>
    <col min="11" max="11" width="11.7109375" style="9" customWidth="1"/>
    <col min="12" max="12" width="12.140625" style="9" customWidth="1"/>
    <col min="13" max="13" width="11.00390625" style="9" customWidth="1"/>
    <col min="14" max="14" width="10.28125" style="9" customWidth="1"/>
    <col min="15" max="15" width="11.57421875" style="9" customWidth="1"/>
    <col min="16" max="16" width="11.8515625" style="9" customWidth="1"/>
    <col min="17" max="17" width="11.140625" style="9" customWidth="1"/>
    <col min="18" max="18" width="8.8515625" style="9" customWidth="1"/>
    <col min="19" max="19" width="10.421875" style="9" customWidth="1"/>
    <col min="20" max="20" width="11.140625" style="9" customWidth="1"/>
    <col min="21" max="21" width="12.00390625" style="9" customWidth="1"/>
    <col min="22" max="22" width="12.140625" style="9" customWidth="1"/>
    <col min="23" max="23" width="20.28125" style="8" customWidth="1"/>
    <col min="24" max="24" width="3.57421875" style="163" customWidth="1"/>
    <col min="25" max="16384" width="9.140625" style="163" customWidth="1"/>
  </cols>
  <sheetData>
    <row r="1" ht="50.25" customHeight="1"/>
    <row r="2" spans="2:23" ht="50.25" customHeight="1">
      <c r="B2" s="289" t="s">
        <v>384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2:23" ht="42.75" customHeight="1">
      <c r="B3" s="290" t="s">
        <v>385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</row>
    <row r="4" spans="2:23" ht="33" customHeight="1">
      <c r="B4" s="164" t="s">
        <v>262</v>
      </c>
      <c r="C4" s="297" t="s">
        <v>368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39" t="s">
        <v>95</v>
      </c>
    </row>
    <row r="5" spans="2:23" ht="43.5" customHeight="1">
      <c r="B5" s="50" t="s">
        <v>8</v>
      </c>
      <c r="C5" s="294" t="s">
        <v>307</v>
      </c>
      <c r="D5" s="295"/>
      <c r="E5" s="294" t="s">
        <v>308</v>
      </c>
      <c r="F5" s="295"/>
      <c r="G5" s="294" t="s">
        <v>309</v>
      </c>
      <c r="H5" s="295"/>
      <c r="I5" s="294" t="s">
        <v>310</v>
      </c>
      <c r="J5" s="295"/>
      <c r="K5" s="294" t="s">
        <v>311</v>
      </c>
      <c r="L5" s="295"/>
      <c r="M5" s="294" t="s">
        <v>312</v>
      </c>
      <c r="N5" s="295"/>
      <c r="O5" s="294" t="s">
        <v>313</v>
      </c>
      <c r="P5" s="295"/>
      <c r="Q5" s="294" t="s">
        <v>314</v>
      </c>
      <c r="R5" s="295"/>
      <c r="S5" s="294" t="s">
        <v>315</v>
      </c>
      <c r="T5" s="295"/>
      <c r="U5" s="294" t="s">
        <v>316</v>
      </c>
      <c r="V5" s="295"/>
      <c r="W5" s="36" t="s">
        <v>10</v>
      </c>
    </row>
    <row r="6" spans="2:23" ht="30" customHeight="1">
      <c r="B6" s="167"/>
      <c r="C6" s="59" t="s">
        <v>48</v>
      </c>
      <c r="D6" s="59" t="s">
        <v>49</v>
      </c>
      <c r="E6" s="59" t="s">
        <v>48</v>
      </c>
      <c r="F6" s="59" t="s">
        <v>49</v>
      </c>
      <c r="G6" s="59" t="s">
        <v>48</v>
      </c>
      <c r="H6" s="59" t="s">
        <v>49</v>
      </c>
      <c r="I6" s="59" t="s">
        <v>48</v>
      </c>
      <c r="J6" s="59" t="s">
        <v>49</v>
      </c>
      <c r="K6" s="59" t="s">
        <v>48</v>
      </c>
      <c r="L6" s="59" t="s">
        <v>49</v>
      </c>
      <c r="M6" s="59" t="s">
        <v>48</v>
      </c>
      <c r="N6" s="59" t="s">
        <v>49</v>
      </c>
      <c r="O6" s="59" t="s">
        <v>48</v>
      </c>
      <c r="P6" s="59" t="s">
        <v>49</v>
      </c>
      <c r="Q6" s="59" t="s">
        <v>48</v>
      </c>
      <c r="R6" s="59" t="s">
        <v>49</v>
      </c>
      <c r="S6" s="59" t="s">
        <v>48</v>
      </c>
      <c r="T6" s="59" t="s">
        <v>49</v>
      </c>
      <c r="U6" s="59" t="s">
        <v>48</v>
      </c>
      <c r="V6" s="59" t="s">
        <v>49</v>
      </c>
      <c r="W6" s="37"/>
    </row>
    <row r="7" spans="2:23" ht="24" customHeight="1">
      <c r="B7" s="41" t="s">
        <v>9</v>
      </c>
      <c r="C7" s="58" t="s">
        <v>35</v>
      </c>
      <c r="D7" s="58" t="s">
        <v>34</v>
      </c>
      <c r="E7" s="58" t="s">
        <v>35</v>
      </c>
      <c r="F7" s="58" t="s">
        <v>34</v>
      </c>
      <c r="G7" s="58" t="s">
        <v>35</v>
      </c>
      <c r="H7" s="58" t="s">
        <v>34</v>
      </c>
      <c r="I7" s="58" t="s">
        <v>35</v>
      </c>
      <c r="J7" s="58" t="s">
        <v>34</v>
      </c>
      <c r="K7" s="58" t="s">
        <v>35</v>
      </c>
      <c r="L7" s="58" t="s">
        <v>34</v>
      </c>
      <c r="M7" s="58" t="s">
        <v>35</v>
      </c>
      <c r="N7" s="58" t="s">
        <v>34</v>
      </c>
      <c r="O7" s="58" t="s">
        <v>35</v>
      </c>
      <c r="P7" s="58" t="s">
        <v>34</v>
      </c>
      <c r="Q7" s="58" t="s">
        <v>35</v>
      </c>
      <c r="R7" s="58" t="s">
        <v>34</v>
      </c>
      <c r="S7" s="58" t="s">
        <v>35</v>
      </c>
      <c r="T7" s="58" t="s">
        <v>34</v>
      </c>
      <c r="U7" s="58" t="s">
        <v>35</v>
      </c>
      <c r="V7" s="58" t="s">
        <v>34</v>
      </c>
      <c r="W7" s="27" t="s">
        <v>11</v>
      </c>
    </row>
    <row r="8" spans="2:23" ht="27" customHeight="1">
      <c r="B8" s="277" t="s">
        <v>75</v>
      </c>
      <c r="C8" s="278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279" t="s">
        <v>199</v>
      </c>
      <c r="W8" s="280"/>
    </row>
    <row r="9" spans="2:23" ht="39.75" customHeight="1">
      <c r="B9" s="51" t="s">
        <v>19</v>
      </c>
      <c r="C9" s="52">
        <v>52092</v>
      </c>
      <c r="D9" s="52">
        <v>26046</v>
      </c>
      <c r="E9" s="52">
        <v>3043</v>
      </c>
      <c r="F9" s="52">
        <v>1394</v>
      </c>
      <c r="G9" s="53">
        <v>37</v>
      </c>
      <c r="H9" s="53">
        <v>59</v>
      </c>
      <c r="I9" s="53">
        <v>20</v>
      </c>
      <c r="J9" s="53">
        <v>22</v>
      </c>
      <c r="K9" s="54">
        <v>4405</v>
      </c>
      <c r="L9" s="54">
        <v>2277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f>C9+E9+G9+I9+K9+M9+O9+Q9+S9</f>
        <v>59597</v>
      </c>
      <c r="V9" s="53">
        <v>29799</v>
      </c>
      <c r="W9" s="21" t="s">
        <v>30</v>
      </c>
    </row>
    <row r="10" spans="1:23" ht="39.75" customHeight="1">
      <c r="A10" s="163" t="s">
        <v>365</v>
      </c>
      <c r="B10" s="51" t="s">
        <v>15</v>
      </c>
      <c r="C10" s="52">
        <v>31359.56</v>
      </c>
      <c r="D10" s="52">
        <v>15679.78</v>
      </c>
      <c r="E10" s="52">
        <v>5505</v>
      </c>
      <c r="F10" s="52">
        <v>2692</v>
      </c>
      <c r="G10" s="52">
        <v>7.133333333333334</v>
      </c>
      <c r="H10" s="52">
        <v>11</v>
      </c>
      <c r="I10" s="53">
        <v>0</v>
      </c>
      <c r="J10" s="53">
        <v>0</v>
      </c>
      <c r="K10" s="54">
        <v>3043</v>
      </c>
      <c r="L10" s="54">
        <v>1573</v>
      </c>
      <c r="M10" s="53">
        <v>0</v>
      </c>
      <c r="N10" s="53">
        <v>0</v>
      </c>
      <c r="O10" s="53">
        <v>0</v>
      </c>
      <c r="P10" s="53">
        <v>0</v>
      </c>
      <c r="Q10" s="53">
        <v>1.07</v>
      </c>
      <c r="R10" s="53">
        <v>0.535</v>
      </c>
      <c r="S10" s="53">
        <v>0</v>
      </c>
      <c r="T10" s="53">
        <v>0</v>
      </c>
      <c r="U10" s="53">
        <f aca="true" t="shared" si="0" ref="U10:U18">C10+E10+G10+I10+K10+M10+O10+Q10+S10</f>
        <v>39915.76333333333</v>
      </c>
      <c r="V10" s="53">
        <v>19956.315</v>
      </c>
      <c r="W10" s="21" t="s">
        <v>26</v>
      </c>
    </row>
    <row r="11" spans="2:23" ht="39.75" customHeight="1">
      <c r="B11" s="51" t="s">
        <v>16</v>
      </c>
      <c r="C11" s="52">
        <v>0.003</v>
      </c>
      <c r="D11" s="52">
        <v>0</v>
      </c>
      <c r="E11" s="52">
        <v>0</v>
      </c>
      <c r="F11" s="52">
        <v>0.003</v>
      </c>
      <c r="G11" s="52">
        <v>0.003</v>
      </c>
      <c r="H11" s="52">
        <v>0.003</v>
      </c>
      <c r="I11" s="52">
        <v>0.003</v>
      </c>
      <c r="J11" s="52">
        <v>0.003</v>
      </c>
      <c r="K11" s="52">
        <v>0.003</v>
      </c>
      <c r="L11" s="52">
        <v>0.003</v>
      </c>
      <c r="M11" s="52">
        <v>0.003</v>
      </c>
      <c r="N11" s="52">
        <v>0.003</v>
      </c>
      <c r="O11" s="52">
        <v>0.003</v>
      </c>
      <c r="P11" s="52">
        <v>0.003</v>
      </c>
      <c r="Q11" s="52">
        <v>0.003</v>
      </c>
      <c r="R11" s="52">
        <v>0.003</v>
      </c>
      <c r="S11" s="52">
        <v>0.003</v>
      </c>
      <c r="T11" s="52">
        <v>0.003</v>
      </c>
      <c r="U11" s="52">
        <v>0.003</v>
      </c>
      <c r="V11" s="53">
        <f aca="true" t="shared" si="1" ref="V11:V17">D11+F11+H11+J11+L11+N11+P11+R11+T11</f>
        <v>0.023999999999999997</v>
      </c>
      <c r="W11" s="21" t="s">
        <v>27</v>
      </c>
    </row>
    <row r="12" spans="2:23" ht="39.75" customHeight="1">
      <c r="B12" s="51" t="s">
        <v>12</v>
      </c>
      <c r="C12" s="52">
        <v>0.003</v>
      </c>
      <c r="D12" s="52">
        <v>0.003</v>
      </c>
      <c r="E12" s="52">
        <v>0</v>
      </c>
      <c r="F12" s="52">
        <v>0.003</v>
      </c>
      <c r="G12" s="52">
        <v>0.003</v>
      </c>
      <c r="H12" s="52">
        <v>0.003</v>
      </c>
      <c r="I12" s="52">
        <v>0.003</v>
      </c>
      <c r="J12" s="52">
        <v>0.003</v>
      </c>
      <c r="K12" s="52">
        <v>0.003</v>
      </c>
      <c r="L12" s="52">
        <v>0.003</v>
      </c>
      <c r="M12" s="52">
        <v>0.003</v>
      </c>
      <c r="N12" s="52">
        <v>0.003</v>
      </c>
      <c r="O12" s="52">
        <v>0.003</v>
      </c>
      <c r="P12" s="52">
        <v>0.003</v>
      </c>
      <c r="Q12" s="52">
        <v>0.003</v>
      </c>
      <c r="R12" s="52">
        <v>0.003</v>
      </c>
      <c r="S12" s="52">
        <v>0.003</v>
      </c>
      <c r="T12" s="52">
        <v>0.003</v>
      </c>
      <c r="U12" s="52">
        <v>0.003</v>
      </c>
      <c r="V12" s="52">
        <v>0.003</v>
      </c>
      <c r="W12" s="21" t="s">
        <v>22</v>
      </c>
    </row>
    <row r="13" spans="2:23" ht="39.75" customHeight="1">
      <c r="B13" s="51" t="s">
        <v>17</v>
      </c>
      <c r="C13" s="52">
        <v>9616.803333333333</v>
      </c>
      <c r="D13" s="52">
        <v>4808</v>
      </c>
      <c r="E13" s="53">
        <v>474</v>
      </c>
      <c r="F13" s="53">
        <v>253</v>
      </c>
      <c r="G13" s="53">
        <v>0</v>
      </c>
      <c r="H13" s="53">
        <v>0</v>
      </c>
      <c r="I13" s="53">
        <v>0</v>
      </c>
      <c r="J13" s="53">
        <v>0</v>
      </c>
      <c r="K13" s="53">
        <v>630.23</v>
      </c>
      <c r="L13" s="53">
        <v>326</v>
      </c>
      <c r="M13" s="53">
        <v>0</v>
      </c>
      <c r="N13" s="53">
        <v>0</v>
      </c>
      <c r="O13" s="53">
        <v>4.993333333333334</v>
      </c>
      <c r="P13" s="53">
        <v>1</v>
      </c>
      <c r="Q13" s="53">
        <v>0</v>
      </c>
      <c r="R13" s="53">
        <v>0</v>
      </c>
      <c r="S13" s="53">
        <v>69.19333333333334</v>
      </c>
      <c r="T13" s="53">
        <v>10</v>
      </c>
      <c r="U13" s="53">
        <f t="shared" si="0"/>
        <v>10795.22</v>
      </c>
      <c r="V13" s="53">
        <f t="shared" si="1"/>
        <v>5398</v>
      </c>
      <c r="W13" s="21" t="s">
        <v>28</v>
      </c>
    </row>
    <row r="14" spans="2:23" ht="39.75" customHeight="1">
      <c r="B14" s="51" t="s">
        <v>18</v>
      </c>
      <c r="C14" s="52">
        <v>3081.6</v>
      </c>
      <c r="D14" s="52">
        <v>1540.8</v>
      </c>
      <c r="E14" s="53">
        <v>198</v>
      </c>
      <c r="F14" s="53">
        <v>98.975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f t="shared" si="0"/>
        <v>3279.6</v>
      </c>
      <c r="V14" s="53">
        <f t="shared" si="1"/>
        <v>1639.7749999999999</v>
      </c>
      <c r="W14" s="21" t="s">
        <v>292</v>
      </c>
    </row>
    <row r="15" spans="2:23" ht="39.75" customHeight="1">
      <c r="B15" s="51" t="s">
        <v>13</v>
      </c>
      <c r="C15" s="52">
        <v>2638.62</v>
      </c>
      <c r="D15" s="52">
        <v>1319.31</v>
      </c>
      <c r="E15" s="52">
        <v>638.0766666666667</v>
      </c>
      <c r="F15" s="52">
        <v>318</v>
      </c>
      <c r="G15" s="53">
        <v>0</v>
      </c>
      <c r="H15" s="53">
        <v>0</v>
      </c>
      <c r="I15" s="53">
        <v>0</v>
      </c>
      <c r="J15" s="53">
        <v>0</v>
      </c>
      <c r="K15" s="52">
        <v>92.37666666666667</v>
      </c>
      <c r="L15" s="52">
        <v>48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f t="shared" si="0"/>
        <v>3369.0733333333333</v>
      </c>
      <c r="V15" s="53">
        <f t="shared" si="1"/>
        <v>1685.31</v>
      </c>
      <c r="W15" s="21" t="s">
        <v>23</v>
      </c>
    </row>
    <row r="16" spans="2:23" ht="39.75" customHeight="1">
      <c r="B16" s="51" t="s">
        <v>47</v>
      </c>
      <c r="C16" s="52">
        <v>19166.196666666667</v>
      </c>
      <c r="D16" s="52">
        <v>9585</v>
      </c>
      <c r="E16" s="52">
        <v>5611</v>
      </c>
      <c r="F16" s="52">
        <v>2234</v>
      </c>
      <c r="G16" s="53">
        <v>0</v>
      </c>
      <c r="H16" s="53">
        <v>0</v>
      </c>
      <c r="I16" s="52">
        <v>962.2866666666667</v>
      </c>
      <c r="J16" s="52">
        <v>1058</v>
      </c>
      <c r="K16" s="52">
        <v>242</v>
      </c>
      <c r="L16" s="52">
        <v>125</v>
      </c>
      <c r="M16" s="52">
        <v>6.0633333333333335</v>
      </c>
      <c r="N16" s="52">
        <v>2</v>
      </c>
      <c r="O16" s="52">
        <v>40.30333333333333</v>
      </c>
      <c r="P16" s="53">
        <v>10</v>
      </c>
      <c r="Q16" s="53">
        <v>0</v>
      </c>
      <c r="R16" s="53">
        <v>0</v>
      </c>
      <c r="S16" s="53">
        <v>0</v>
      </c>
      <c r="T16" s="53">
        <v>0</v>
      </c>
      <c r="U16" s="53">
        <f t="shared" si="0"/>
        <v>26027.85</v>
      </c>
      <c r="V16" s="53">
        <f t="shared" si="1"/>
        <v>13014</v>
      </c>
      <c r="W16" s="21" t="s">
        <v>25</v>
      </c>
    </row>
    <row r="17" spans="2:23" ht="39.75" customHeight="1">
      <c r="B17" s="51" t="s">
        <v>14</v>
      </c>
      <c r="C17" s="52">
        <v>7835</v>
      </c>
      <c r="D17" s="52">
        <v>3917</v>
      </c>
      <c r="E17" s="52">
        <v>949</v>
      </c>
      <c r="F17" s="52">
        <v>1014</v>
      </c>
      <c r="G17" s="53">
        <v>0</v>
      </c>
      <c r="H17" s="53">
        <v>0</v>
      </c>
      <c r="I17" s="53">
        <v>10</v>
      </c>
      <c r="J17" s="53">
        <v>11</v>
      </c>
      <c r="K17" s="53">
        <v>0</v>
      </c>
      <c r="L17" s="53">
        <v>0</v>
      </c>
      <c r="M17" s="53">
        <v>0</v>
      </c>
      <c r="N17" s="53">
        <v>0</v>
      </c>
      <c r="O17" s="53">
        <v>50</v>
      </c>
      <c r="P17" s="53">
        <v>13</v>
      </c>
      <c r="Q17" s="53">
        <v>0</v>
      </c>
      <c r="R17" s="53">
        <v>0</v>
      </c>
      <c r="S17" s="53">
        <v>1502</v>
      </c>
      <c r="T17" s="53">
        <v>218</v>
      </c>
      <c r="U17" s="53">
        <f t="shared" si="0"/>
        <v>10346</v>
      </c>
      <c r="V17" s="53">
        <f t="shared" si="1"/>
        <v>5173</v>
      </c>
      <c r="W17" s="21" t="s">
        <v>24</v>
      </c>
    </row>
    <row r="18" spans="2:23" ht="39.75" customHeight="1">
      <c r="B18" s="51" t="s">
        <v>44</v>
      </c>
      <c r="C18" s="52">
        <v>1359.97</v>
      </c>
      <c r="D18" s="52">
        <v>680</v>
      </c>
      <c r="E18" s="52">
        <v>496</v>
      </c>
      <c r="F18" s="52">
        <v>238</v>
      </c>
      <c r="G18" s="53">
        <v>2.853333333333333</v>
      </c>
      <c r="H18" s="53">
        <v>5</v>
      </c>
      <c r="I18" s="53">
        <v>0</v>
      </c>
      <c r="J18" s="53">
        <v>0</v>
      </c>
      <c r="K18" s="53">
        <v>1</v>
      </c>
      <c r="L18" s="169">
        <v>0.5</v>
      </c>
      <c r="M18" s="53">
        <v>8.203333333333333</v>
      </c>
      <c r="N18" s="53">
        <v>12</v>
      </c>
      <c r="O18" s="53">
        <v>0</v>
      </c>
      <c r="P18" s="53">
        <v>0</v>
      </c>
      <c r="Q18" s="53">
        <v>2.14</v>
      </c>
      <c r="R18" s="53">
        <v>1</v>
      </c>
      <c r="S18" s="53">
        <v>0</v>
      </c>
      <c r="T18" s="53">
        <v>0</v>
      </c>
      <c r="U18" s="53">
        <f t="shared" si="0"/>
        <v>1870.1666666666667</v>
      </c>
      <c r="V18" s="53">
        <v>936</v>
      </c>
      <c r="W18" s="21" t="s">
        <v>50</v>
      </c>
    </row>
    <row r="19" spans="2:23" ht="54.75" thickBot="1">
      <c r="B19" s="50" t="s">
        <v>40</v>
      </c>
      <c r="C19" s="55">
        <f aca="true" t="shared" si="2" ref="C19:U19">SUM(C9:C18)</f>
        <v>127149.756</v>
      </c>
      <c r="D19" s="55">
        <f t="shared" si="2"/>
        <v>63575.893</v>
      </c>
      <c r="E19" s="55">
        <f t="shared" si="2"/>
        <v>16914.076666666668</v>
      </c>
      <c r="F19" s="55">
        <f t="shared" si="2"/>
        <v>8241.981</v>
      </c>
      <c r="G19" s="55">
        <f t="shared" si="2"/>
        <v>46.992666666666665</v>
      </c>
      <c r="H19" s="55">
        <f t="shared" si="2"/>
        <v>75.006</v>
      </c>
      <c r="I19" s="55">
        <f t="shared" si="2"/>
        <v>992.2926666666667</v>
      </c>
      <c r="J19" s="55">
        <f t="shared" si="2"/>
        <v>1091.006</v>
      </c>
      <c r="K19" s="55">
        <f>SUM(K9:K18)</f>
        <v>8413.612666666666</v>
      </c>
      <c r="L19" s="55">
        <f t="shared" si="2"/>
        <v>4349.506</v>
      </c>
      <c r="M19" s="55">
        <f t="shared" si="2"/>
        <v>14.272666666666666</v>
      </c>
      <c r="N19" s="55">
        <f t="shared" si="2"/>
        <v>14.006</v>
      </c>
      <c r="O19" s="55">
        <f t="shared" si="2"/>
        <v>95.30266666666665</v>
      </c>
      <c r="P19" s="55">
        <f t="shared" si="2"/>
        <v>24.006</v>
      </c>
      <c r="Q19" s="55">
        <f t="shared" si="2"/>
        <v>3.216</v>
      </c>
      <c r="R19" s="55">
        <f t="shared" si="2"/>
        <v>1.541</v>
      </c>
      <c r="S19" s="55">
        <f t="shared" si="2"/>
        <v>1571.1993333333332</v>
      </c>
      <c r="T19" s="55">
        <f t="shared" si="2"/>
        <v>228.006</v>
      </c>
      <c r="U19" s="55">
        <f t="shared" si="2"/>
        <v>155200.67933333333</v>
      </c>
      <c r="V19" s="55">
        <v>77601</v>
      </c>
      <c r="W19" s="40" t="s">
        <v>200</v>
      </c>
    </row>
    <row r="20" spans="2:23" ht="28.5" customHeight="1" thickTop="1">
      <c r="B20" s="281" t="s">
        <v>76</v>
      </c>
      <c r="C20" s="282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283" t="s">
        <v>201</v>
      </c>
      <c r="W20" s="284"/>
    </row>
    <row r="21" spans="2:23" ht="87" customHeight="1">
      <c r="B21" s="51" t="s">
        <v>42</v>
      </c>
      <c r="C21" s="53">
        <v>0</v>
      </c>
      <c r="D21" s="53">
        <v>0</v>
      </c>
      <c r="E21" s="52">
        <v>1255</v>
      </c>
      <c r="F21" s="52">
        <v>628</v>
      </c>
      <c r="G21" s="52">
        <v>27</v>
      </c>
      <c r="H21" s="52">
        <v>13</v>
      </c>
      <c r="I21" s="52">
        <v>1</v>
      </c>
      <c r="J21" s="52">
        <v>1</v>
      </c>
      <c r="K21" s="52">
        <v>777</v>
      </c>
      <c r="L21" s="53">
        <v>388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f>C21+E21+G21+I21+K21+M21+O21+Q21+S21</f>
        <v>2060</v>
      </c>
      <c r="V21" s="53">
        <f>D21+F21+H21+J21+L21+N21+P21+R21+T21</f>
        <v>1030</v>
      </c>
      <c r="W21" s="21" t="s">
        <v>58</v>
      </c>
    </row>
    <row r="22" spans="2:23" ht="68.25" customHeight="1">
      <c r="B22" s="51" t="s">
        <v>54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21" t="s">
        <v>59</v>
      </c>
    </row>
    <row r="23" spans="2:23" ht="62.25" customHeight="1">
      <c r="B23" s="51" t="s">
        <v>41</v>
      </c>
      <c r="C23" s="56">
        <f>SUM(C21:C22)</f>
        <v>0</v>
      </c>
      <c r="D23" s="56">
        <f aca="true" t="shared" si="3" ref="D23:V23">SUM(D21:D22)</f>
        <v>0</v>
      </c>
      <c r="E23" s="56">
        <f t="shared" si="3"/>
        <v>1255</v>
      </c>
      <c r="F23" s="56">
        <f t="shared" si="3"/>
        <v>628</v>
      </c>
      <c r="G23" s="56">
        <f t="shared" si="3"/>
        <v>27</v>
      </c>
      <c r="H23" s="56">
        <f t="shared" si="3"/>
        <v>13</v>
      </c>
      <c r="I23" s="56">
        <f t="shared" si="3"/>
        <v>1</v>
      </c>
      <c r="J23" s="56">
        <f t="shared" si="3"/>
        <v>1</v>
      </c>
      <c r="K23" s="56">
        <f t="shared" si="3"/>
        <v>777</v>
      </c>
      <c r="L23" s="56">
        <f t="shared" si="3"/>
        <v>388</v>
      </c>
      <c r="M23" s="56">
        <f t="shared" si="3"/>
        <v>0</v>
      </c>
      <c r="N23" s="56">
        <f t="shared" si="3"/>
        <v>0</v>
      </c>
      <c r="O23" s="56">
        <f t="shared" si="3"/>
        <v>0</v>
      </c>
      <c r="P23" s="56">
        <f t="shared" si="3"/>
        <v>0</v>
      </c>
      <c r="Q23" s="56">
        <f t="shared" si="3"/>
        <v>0</v>
      </c>
      <c r="R23" s="56">
        <f t="shared" si="3"/>
        <v>0</v>
      </c>
      <c r="S23" s="56">
        <f t="shared" si="3"/>
        <v>0</v>
      </c>
      <c r="T23" s="56">
        <f t="shared" si="3"/>
        <v>0</v>
      </c>
      <c r="U23" s="56">
        <f t="shared" si="3"/>
        <v>2060</v>
      </c>
      <c r="V23" s="56">
        <f t="shared" si="3"/>
        <v>1030</v>
      </c>
      <c r="W23" s="21" t="s">
        <v>202</v>
      </c>
    </row>
    <row r="24" spans="2:23" ht="32.25" customHeight="1">
      <c r="B24" s="51" t="s">
        <v>33</v>
      </c>
      <c r="C24" s="57">
        <f>C19+C23</f>
        <v>127149.756</v>
      </c>
      <c r="D24" s="57">
        <f aca="true" t="shared" si="4" ref="D24:P24">D19+D23</f>
        <v>63575.893</v>
      </c>
      <c r="E24" s="57">
        <f t="shared" si="4"/>
        <v>18169.076666666668</v>
      </c>
      <c r="F24" s="57">
        <f t="shared" si="4"/>
        <v>8869.981</v>
      </c>
      <c r="G24" s="57">
        <f t="shared" si="4"/>
        <v>73.99266666666666</v>
      </c>
      <c r="H24" s="57">
        <f t="shared" si="4"/>
        <v>88.006</v>
      </c>
      <c r="I24" s="57">
        <f t="shared" si="4"/>
        <v>993.2926666666667</v>
      </c>
      <c r="J24" s="57">
        <f t="shared" si="4"/>
        <v>1092.006</v>
      </c>
      <c r="K24" s="57">
        <f t="shared" si="4"/>
        <v>9190.612666666666</v>
      </c>
      <c r="L24" s="57">
        <f t="shared" si="4"/>
        <v>4737.506</v>
      </c>
      <c r="M24" s="57">
        <f t="shared" si="4"/>
        <v>14.272666666666666</v>
      </c>
      <c r="N24" s="57">
        <f t="shared" si="4"/>
        <v>14.006</v>
      </c>
      <c r="O24" s="57">
        <f t="shared" si="4"/>
        <v>95.30266666666665</v>
      </c>
      <c r="P24" s="57">
        <f t="shared" si="4"/>
        <v>24.006</v>
      </c>
      <c r="Q24" s="57">
        <f aca="true" t="shared" si="5" ref="Q24:V24">Q19+Q23</f>
        <v>3.216</v>
      </c>
      <c r="R24" s="57">
        <f t="shared" si="5"/>
        <v>1.541</v>
      </c>
      <c r="S24" s="57">
        <f t="shared" si="5"/>
        <v>1571.1993333333332</v>
      </c>
      <c r="T24" s="57">
        <f t="shared" si="5"/>
        <v>228.006</v>
      </c>
      <c r="U24" s="57">
        <f t="shared" si="5"/>
        <v>157260.67933333333</v>
      </c>
      <c r="V24" s="57">
        <f t="shared" si="5"/>
        <v>78631</v>
      </c>
      <c r="W24" s="21" t="s">
        <v>31</v>
      </c>
    </row>
    <row r="25" spans="2:23" ht="19.5" customHeight="1">
      <c r="B25" s="276" t="s">
        <v>78</v>
      </c>
      <c r="C25" s="276"/>
      <c r="D25" s="276"/>
      <c r="E25" s="276"/>
      <c r="F25" s="276"/>
      <c r="G25" s="276"/>
      <c r="H25" s="10"/>
      <c r="I25" s="34"/>
      <c r="J25" s="34"/>
      <c r="K25" s="34"/>
      <c r="L25" s="34"/>
      <c r="M25" s="34"/>
      <c r="N25" s="34"/>
      <c r="O25" s="34"/>
      <c r="P25" s="296" t="s">
        <v>275</v>
      </c>
      <c r="Q25" s="296"/>
      <c r="R25" s="296"/>
      <c r="S25" s="296"/>
      <c r="T25" s="296"/>
      <c r="U25" s="296"/>
      <c r="V25" s="296"/>
      <c r="W25" s="296"/>
    </row>
    <row r="26" spans="2:23" ht="14.25" customHeight="1">
      <c r="B26" s="33"/>
      <c r="U26" s="287"/>
      <c r="V26" s="287"/>
      <c r="W26" s="287"/>
    </row>
    <row r="27" spans="2:5" ht="19.5" customHeight="1">
      <c r="B27" s="292" t="s">
        <v>376</v>
      </c>
      <c r="C27" s="292"/>
      <c r="D27" s="292"/>
      <c r="E27" s="292"/>
    </row>
    <row r="28" ht="19.5" customHeight="1"/>
    <row r="29" ht="20.25" customHeight="1"/>
    <row r="30" ht="32.25" customHeight="1"/>
    <row r="41" ht="51" customHeight="1"/>
    <row r="42" ht="40.5" customHeight="1"/>
    <row r="43" ht="72.75" customHeight="1"/>
    <row r="44" ht="51.75" customHeight="1"/>
    <row r="45" ht="34.5" customHeight="1"/>
  </sheetData>
  <sheetProtection/>
  <mergeCells count="21">
    <mergeCell ref="U5:V5"/>
    <mergeCell ref="V8:W8"/>
    <mergeCell ref="M5:N5"/>
    <mergeCell ref="B2:W2"/>
    <mergeCell ref="B3:W3"/>
    <mergeCell ref="C5:D5"/>
    <mergeCell ref="E5:F5"/>
    <mergeCell ref="G5:H5"/>
    <mergeCell ref="C4:V4"/>
    <mergeCell ref="Q5:R5"/>
    <mergeCell ref="S5:T5"/>
    <mergeCell ref="K5:L5"/>
    <mergeCell ref="B27:E27"/>
    <mergeCell ref="B20:C20"/>
    <mergeCell ref="V20:W20"/>
    <mergeCell ref="B25:G25"/>
    <mergeCell ref="B8:C8"/>
    <mergeCell ref="I5:J5"/>
    <mergeCell ref="O5:P5"/>
    <mergeCell ref="U26:W26"/>
    <mergeCell ref="P25:W25"/>
  </mergeCells>
  <printOptions horizontalCentered="1" verticalCentered="1"/>
  <pageMargins left="0.5118110236220472" right="0.5118110236220472" top="0.5118110236220472" bottom="0.5118110236220472" header="0" footer="0"/>
  <pageSetup horizontalDpi="600" verticalDpi="6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O113"/>
  <sheetViews>
    <sheetView rightToLeft="1" view="pageBreakPreview" zoomScaleNormal="80" zoomScaleSheetLayoutView="100" zoomScalePageLayoutView="0" workbookViewId="0" topLeftCell="A28">
      <selection activeCell="A28" sqref="A1:IV16384"/>
    </sheetView>
  </sheetViews>
  <sheetFormatPr defaultColWidth="9.140625" defaultRowHeight="12.75"/>
  <cols>
    <col min="1" max="1" width="3.57421875" style="148" customWidth="1"/>
    <col min="2" max="2" width="7.140625" style="149" customWidth="1"/>
    <col min="3" max="3" width="7.57421875" style="149" customWidth="1"/>
    <col min="4" max="4" width="10.00390625" style="149" customWidth="1"/>
    <col min="5" max="5" width="14.140625" style="149" customWidth="1"/>
    <col min="6" max="6" width="10.28125" style="149" customWidth="1"/>
    <col min="7" max="7" width="12.421875" style="149" customWidth="1"/>
    <col min="8" max="8" width="9.421875" style="149" customWidth="1"/>
    <col min="9" max="9" width="12.28125" style="149" customWidth="1"/>
    <col min="10" max="10" width="9.140625" style="149" customWidth="1"/>
    <col min="11" max="11" width="7.421875" style="149" customWidth="1"/>
    <col min="12" max="12" width="3.57421875" style="148" customWidth="1"/>
    <col min="13" max="14" width="9.140625" style="149" customWidth="1"/>
    <col min="15" max="15" width="10.8515625" style="149" bestFit="1" customWidth="1"/>
    <col min="16" max="16384" width="9.140625" style="149" customWidth="1"/>
  </cols>
  <sheetData>
    <row r="1" s="148" customFormat="1" ht="24" customHeight="1"/>
    <row r="2" spans="2:12" s="148" customFormat="1" ht="48" customHeight="1">
      <c r="B2" s="204" t="s">
        <v>396</v>
      </c>
      <c r="C2" s="204"/>
      <c r="D2" s="228"/>
      <c r="E2" s="204"/>
      <c r="F2" s="204"/>
      <c r="G2" s="204"/>
      <c r="H2" s="204"/>
      <c r="I2" s="204"/>
      <c r="J2" s="204"/>
      <c r="K2" s="204"/>
      <c r="L2" s="306"/>
    </row>
    <row r="3" spans="2:12" s="148" customFormat="1" ht="36" customHeight="1">
      <c r="B3" s="229" t="s">
        <v>397</v>
      </c>
      <c r="C3" s="229"/>
      <c r="D3" s="229"/>
      <c r="E3" s="229"/>
      <c r="F3" s="229"/>
      <c r="G3" s="229"/>
      <c r="H3" s="229"/>
      <c r="I3" s="229"/>
      <c r="J3" s="229"/>
      <c r="K3" s="229"/>
      <c r="L3" s="306"/>
    </row>
    <row r="4" spans="2:12" s="148" customFormat="1" ht="16.5" customHeight="1">
      <c r="B4" s="206" t="s">
        <v>271</v>
      </c>
      <c r="C4" s="206"/>
      <c r="D4" s="206"/>
      <c r="E4" s="206"/>
      <c r="F4" s="206"/>
      <c r="G4" s="206"/>
      <c r="H4" s="206"/>
      <c r="I4" s="206"/>
      <c r="J4" s="206"/>
      <c r="K4" s="206"/>
      <c r="L4" s="306"/>
    </row>
    <row r="5" spans="2:12" s="148" customFormat="1" ht="20.25">
      <c r="B5" s="231" t="s">
        <v>166</v>
      </c>
      <c r="C5" s="231"/>
      <c r="D5" s="232"/>
      <c r="E5" s="232"/>
      <c r="F5" s="232"/>
      <c r="G5" s="232"/>
      <c r="H5" s="232"/>
      <c r="I5" s="232"/>
      <c r="J5" s="233" t="s">
        <v>167</v>
      </c>
      <c r="K5" s="233"/>
      <c r="L5" s="306"/>
    </row>
    <row r="6" spans="2:12" ht="21.75" customHeight="1">
      <c r="B6" s="313" t="s">
        <v>32</v>
      </c>
      <c r="C6" s="314"/>
      <c r="D6" s="202">
        <v>2009</v>
      </c>
      <c r="E6" s="298"/>
      <c r="F6" s="202">
        <v>2010</v>
      </c>
      <c r="G6" s="298"/>
      <c r="H6" s="202">
        <v>2011</v>
      </c>
      <c r="I6" s="298"/>
      <c r="J6" s="304" t="s">
        <v>286</v>
      </c>
      <c r="K6" s="305"/>
      <c r="L6" s="306"/>
    </row>
    <row r="7" spans="2:12" ht="21" customHeight="1">
      <c r="B7" s="309" t="s">
        <v>81</v>
      </c>
      <c r="C7" s="310"/>
      <c r="D7" s="44" t="s">
        <v>48</v>
      </c>
      <c r="E7" s="44" t="s">
        <v>49</v>
      </c>
      <c r="F7" s="44" t="s">
        <v>48</v>
      </c>
      <c r="G7" s="44" t="s">
        <v>49</v>
      </c>
      <c r="H7" s="44" t="s">
        <v>48</v>
      </c>
      <c r="I7" s="44" t="s">
        <v>49</v>
      </c>
      <c r="J7" s="62"/>
      <c r="K7" s="63"/>
      <c r="L7" s="306"/>
    </row>
    <row r="8" spans="2:12" ht="16.5" customHeight="1">
      <c r="B8" s="213"/>
      <c r="C8" s="214"/>
      <c r="D8" s="60" t="s">
        <v>35</v>
      </c>
      <c r="E8" s="61" t="s">
        <v>34</v>
      </c>
      <c r="F8" s="60" t="s">
        <v>35</v>
      </c>
      <c r="G8" s="61" t="s">
        <v>34</v>
      </c>
      <c r="H8" s="60" t="s">
        <v>35</v>
      </c>
      <c r="I8" s="61" t="s">
        <v>34</v>
      </c>
      <c r="J8" s="311" t="s">
        <v>10</v>
      </c>
      <c r="K8" s="312"/>
      <c r="L8" s="306"/>
    </row>
    <row r="9" spans="2:12" ht="22.5" customHeight="1">
      <c r="B9" s="202" t="s">
        <v>259</v>
      </c>
      <c r="C9" s="298"/>
      <c r="D9" s="170"/>
      <c r="E9" s="144"/>
      <c r="F9" s="170"/>
      <c r="G9" s="144"/>
      <c r="H9" s="170"/>
      <c r="I9" s="144"/>
      <c r="J9" s="299" t="s">
        <v>260</v>
      </c>
      <c r="K9" s="300"/>
      <c r="L9" s="306"/>
    </row>
    <row r="10" spans="2:12" ht="25.5" customHeight="1">
      <c r="B10" s="248" t="s">
        <v>83</v>
      </c>
      <c r="C10" s="249"/>
      <c r="D10" s="110">
        <v>27812</v>
      </c>
      <c r="E10" s="110">
        <v>6663525.333333333</v>
      </c>
      <c r="F10" s="110">
        <v>23262.666666666668</v>
      </c>
      <c r="G10" s="110">
        <v>5996320.444444444</v>
      </c>
      <c r="H10" s="110">
        <v>24891</v>
      </c>
      <c r="I10" s="110">
        <v>17423737</v>
      </c>
      <c r="J10" s="301" t="s">
        <v>277</v>
      </c>
      <c r="K10" s="301"/>
      <c r="L10" s="306"/>
    </row>
    <row r="11" spans="2:12" ht="25.5" customHeight="1">
      <c r="B11" s="248" t="s">
        <v>84</v>
      </c>
      <c r="C11" s="249"/>
      <c r="D11" s="110">
        <v>3760.6666666666665</v>
      </c>
      <c r="E11" s="110">
        <v>817528.3333333334</v>
      </c>
      <c r="F11" s="110">
        <v>3429.555555555555</v>
      </c>
      <c r="G11" s="110">
        <v>758842.4444444445</v>
      </c>
      <c r="H11" s="110">
        <v>3669.62444444444</v>
      </c>
      <c r="I11" s="110">
        <v>2568737</v>
      </c>
      <c r="J11" s="301" t="s">
        <v>278</v>
      </c>
      <c r="K11" s="301"/>
      <c r="L11" s="306"/>
    </row>
    <row r="12" spans="2:12" ht="25.5" customHeight="1">
      <c r="B12" s="248" t="s">
        <v>85</v>
      </c>
      <c r="C12" s="249"/>
      <c r="D12" s="110">
        <v>5320.333333333333</v>
      </c>
      <c r="E12" s="110">
        <v>1024844.6666666666</v>
      </c>
      <c r="F12" s="110">
        <v>5382.777777777777</v>
      </c>
      <c r="G12" s="110">
        <v>1008860.5555555555</v>
      </c>
      <c r="H12" s="110">
        <v>5759.57222222222</v>
      </c>
      <c r="I12" s="110">
        <v>4031701</v>
      </c>
      <c r="J12" s="302" t="s">
        <v>330</v>
      </c>
      <c r="K12" s="303"/>
      <c r="L12" s="306"/>
    </row>
    <row r="13" spans="2:12" ht="25.5" customHeight="1">
      <c r="B13" s="248" t="s">
        <v>86</v>
      </c>
      <c r="C13" s="249"/>
      <c r="D13" s="110">
        <v>4704.333333333333</v>
      </c>
      <c r="E13" s="110">
        <v>1538608.3333333333</v>
      </c>
      <c r="F13" s="110">
        <v>3973.7777777777774</v>
      </c>
      <c r="G13" s="110">
        <v>1571056.4444444443</v>
      </c>
      <c r="H13" s="110">
        <v>4251.942222222222</v>
      </c>
      <c r="I13" s="110">
        <v>3401554</v>
      </c>
      <c r="J13" s="302" t="s">
        <v>328</v>
      </c>
      <c r="K13" s="303"/>
      <c r="L13" s="306"/>
    </row>
    <row r="14" spans="2:12" ht="25.5" customHeight="1">
      <c r="B14" s="248" t="s">
        <v>87</v>
      </c>
      <c r="C14" s="249"/>
      <c r="D14" s="110">
        <v>478</v>
      </c>
      <c r="E14" s="110">
        <v>115324</v>
      </c>
      <c r="F14" s="110">
        <v>429</v>
      </c>
      <c r="G14" s="110">
        <v>110223.66666666667</v>
      </c>
      <c r="H14" s="110">
        <v>459.03</v>
      </c>
      <c r="I14" s="110">
        <v>344273</v>
      </c>
      <c r="J14" s="302" t="s">
        <v>329</v>
      </c>
      <c r="K14" s="303"/>
      <c r="L14" s="306"/>
    </row>
    <row r="15" spans="2:12" ht="25.5" customHeight="1">
      <c r="B15" s="248" t="s">
        <v>88</v>
      </c>
      <c r="C15" s="249"/>
      <c r="D15" s="110">
        <v>2203.3333333333335</v>
      </c>
      <c r="E15" s="110">
        <v>550493.6666666666</v>
      </c>
      <c r="F15" s="110">
        <v>2008.1111111111113</v>
      </c>
      <c r="G15" s="110">
        <v>539691.2222222221</v>
      </c>
      <c r="H15" s="110">
        <v>2148.678888888889</v>
      </c>
      <c r="I15" s="110">
        <v>1933811</v>
      </c>
      <c r="J15" s="302" t="s">
        <v>326</v>
      </c>
      <c r="K15" s="303"/>
      <c r="L15" s="306"/>
    </row>
    <row r="16" spans="2:12" ht="25.5" customHeight="1">
      <c r="B16" s="248" t="s">
        <v>89</v>
      </c>
      <c r="C16" s="249"/>
      <c r="D16" s="110">
        <v>10305.333333333334</v>
      </c>
      <c r="E16" s="110">
        <v>2302943.3333333335</v>
      </c>
      <c r="F16" s="110">
        <v>8923.111111111111</v>
      </c>
      <c r="G16" s="110">
        <v>2063768.4444444447</v>
      </c>
      <c r="H16" s="110">
        <v>9547.728888888889</v>
      </c>
      <c r="I16" s="110">
        <v>5728637</v>
      </c>
      <c r="J16" s="302" t="s">
        <v>335</v>
      </c>
      <c r="K16" s="303"/>
      <c r="L16" s="306"/>
    </row>
    <row r="17" spans="2:12" ht="25.5" customHeight="1">
      <c r="B17" s="248" t="s">
        <v>90</v>
      </c>
      <c r="C17" s="249"/>
      <c r="D17" s="110">
        <v>3843.6666666666665</v>
      </c>
      <c r="E17" s="110">
        <v>1036127.6666666666</v>
      </c>
      <c r="F17" s="110">
        <v>3281.222222222222</v>
      </c>
      <c r="G17" s="110">
        <v>996177.2222222221</v>
      </c>
      <c r="H17" s="110">
        <v>3510.907777777778</v>
      </c>
      <c r="I17" s="110">
        <v>2106545</v>
      </c>
      <c r="J17" s="302" t="s">
        <v>327</v>
      </c>
      <c r="K17" s="303"/>
      <c r="L17" s="306"/>
    </row>
    <row r="18" spans="2:12" ht="25.5" customHeight="1">
      <c r="B18" s="248" t="s">
        <v>91</v>
      </c>
      <c r="C18" s="249"/>
      <c r="D18" s="110">
        <v>3094.3333333333335</v>
      </c>
      <c r="E18" s="110">
        <v>806435</v>
      </c>
      <c r="F18" s="110">
        <v>2990.777777777778</v>
      </c>
      <c r="G18" s="110">
        <v>838031.6666666666</v>
      </c>
      <c r="H18" s="110">
        <v>3200.1322222222225</v>
      </c>
      <c r="I18" s="110">
        <v>1760073</v>
      </c>
      <c r="J18" s="302" t="s">
        <v>334</v>
      </c>
      <c r="K18" s="303"/>
      <c r="L18" s="306"/>
    </row>
    <row r="19" spans="2:12" ht="25.5" customHeight="1">
      <c r="B19" s="248" t="s">
        <v>92</v>
      </c>
      <c r="C19" s="249"/>
      <c r="D19" s="110">
        <v>11468.333333333334</v>
      </c>
      <c r="E19" s="110">
        <v>2183585</v>
      </c>
      <c r="F19" s="110">
        <v>11662.77777777778</v>
      </c>
      <c r="G19" s="110">
        <v>2153125</v>
      </c>
      <c r="H19" s="110">
        <v>12479.172222222223</v>
      </c>
      <c r="I19" s="110">
        <v>4367710</v>
      </c>
      <c r="J19" s="302" t="s">
        <v>333</v>
      </c>
      <c r="K19" s="303"/>
      <c r="L19" s="306"/>
    </row>
    <row r="20" spans="2:12" ht="25.5" customHeight="1">
      <c r="B20" s="248" t="s">
        <v>93</v>
      </c>
      <c r="C20" s="249"/>
      <c r="D20" s="110">
        <v>43461.666666666664</v>
      </c>
      <c r="E20" s="110">
        <v>8987550.666666666</v>
      </c>
      <c r="F20" s="110">
        <v>36477.22222222222</v>
      </c>
      <c r="G20" s="110">
        <v>7495822.555555555</v>
      </c>
      <c r="H20" s="110">
        <v>39030.62777777777</v>
      </c>
      <c r="I20" s="110">
        <v>11709188</v>
      </c>
      <c r="J20" s="302" t="s">
        <v>332</v>
      </c>
      <c r="K20" s="303"/>
      <c r="L20" s="306"/>
    </row>
    <row r="21" spans="2:12" ht="25.5" customHeight="1">
      <c r="B21" s="248" t="s">
        <v>74</v>
      </c>
      <c r="C21" s="249"/>
      <c r="D21" s="110">
        <v>47994</v>
      </c>
      <c r="E21" s="110">
        <v>8202548</v>
      </c>
      <c r="F21" s="110">
        <v>49093.666666666664</v>
      </c>
      <c r="G21" s="110">
        <v>8233921</v>
      </c>
      <c r="H21" s="110">
        <v>35117</v>
      </c>
      <c r="I21" s="110">
        <v>16434756</v>
      </c>
      <c r="J21" s="302" t="s">
        <v>331</v>
      </c>
      <c r="K21" s="303"/>
      <c r="L21" s="306"/>
    </row>
    <row r="22" spans="2:12" ht="25.5" customHeight="1">
      <c r="B22" s="202" t="s">
        <v>257</v>
      </c>
      <c r="C22" s="203"/>
      <c r="D22" s="111">
        <f aca="true" t="shared" si="0" ref="D22:I22">SUM(D10:D21)</f>
        <v>164446</v>
      </c>
      <c r="E22" s="111">
        <f t="shared" si="0"/>
        <v>34229514</v>
      </c>
      <c r="F22" s="111">
        <f t="shared" si="0"/>
        <v>150914.66666666666</v>
      </c>
      <c r="G22" s="111">
        <f t="shared" si="0"/>
        <v>31765840.666666664</v>
      </c>
      <c r="H22" s="111">
        <f t="shared" si="0"/>
        <v>144065.41666666663</v>
      </c>
      <c r="I22" s="111">
        <f t="shared" si="0"/>
        <v>71810722</v>
      </c>
      <c r="J22" s="307" t="s">
        <v>31</v>
      </c>
      <c r="K22" s="308"/>
      <c r="L22" s="306"/>
    </row>
    <row r="23" spans="2:15" ht="25.5" customHeight="1">
      <c r="B23" s="315" t="s">
        <v>258</v>
      </c>
      <c r="C23" s="316"/>
      <c r="D23" s="316"/>
      <c r="E23" s="316"/>
      <c r="F23" s="171"/>
      <c r="G23" s="171"/>
      <c r="H23" s="319" t="s">
        <v>276</v>
      </c>
      <c r="I23" s="319"/>
      <c r="J23" s="319"/>
      <c r="K23" s="320"/>
      <c r="L23" s="306"/>
      <c r="O23" s="152"/>
    </row>
    <row r="24" spans="2:12" ht="25.5" customHeight="1">
      <c r="B24" s="248" t="s">
        <v>266</v>
      </c>
      <c r="C24" s="249"/>
      <c r="D24" s="110">
        <v>76</v>
      </c>
      <c r="E24" s="110">
        <v>112598</v>
      </c>
      <c r="F24" s="110">
        <v>45.333333333333336</v>
      </c>
      <c r="G24" s="110">
        <v>68313.66666666667</v>
      </c>
      <c r="H24" s="110">
        <v>47</v>
      </c>
      <c r="I24" s="110">
        <v>75200</v>
      </c>
      <c r="J24" s="317" t="s">
        <v>279</v>
      </c>
      <c r="K24" s="318"/>
      <c r="L24" s="306"/>
    </row>
    <row r="25" spans="2:12" ht="25.5" customHeight="1">
      <c r="B25" s="248" t="s">
        <v>71</v>
      </c>
      <c r="C25" s="249"/>
      <c r="D25" s="110">
        <v>1010</v>
      </c>
      <c r="E25" s="110">
        <v>963040</v>
      </c>
      <c r="F25" s="110">
        <v>922</v>
      </c>
      <c r="G25" s="110">
        <v>942892.6666666666</v>
      </c>
      <c r="H25" s="110">
        <v>992</v>
      </c>
      <c r="I25" s="110">
        <v>1091200</v>
      </c>
      <c r="J25" s="302" t="s">
        <v>280</v>
      </c>
      <c r="K25" s="303"/>
      <c r="L25" s="306"/>
    </row>
    <row r="26" spans="2:12" ht="25.5" customHeight="1">
      <c r="B26" s="248" t="s">
        <v>77</v>
      </c>
      <c r="C26" s="249"/>
      <c r="D26" s="110">
        <v>9750</v>
      </c>
      <c r="E26" s="110">
        <v>4227518</v>
      </c>
      <c r="F26" s="110">
        <v>8129.333333333333</v>
      </c>
      <c r="G26" s="110">
        <v>3602802.6666666665</v>
      </c>
      <c r="H26" s="110">
        <v>8414</v>
      </c>
      <c r="I26" s="110">
        <v>4350038</v>
      </c>
      <c r="J26" s="302" t="s">
        <v>281</v>
      </c>
      <c r="K26" s="303"/>
      <c r="L26" s="306"/>
    </row>
    <row r="27" spans="2:12" ht="25.5" customHeight="1">
      <c r="B27" s="248" t="s">
        <v>72</v>
      </c>
      <c r="C27" s="249"/>
      <c r="D27" s="110">
        <v>18</v>
      </c>
      <c r="E27" s="110">
        <v>25158</v>
      </c>
      <c r="F27" s="110">
        <v>13.333333333333334</v>
      </c>
      <c r="G27" s="110">
        <v>18953.333333333332</v>
      </c>
      <c r="H27" s="110">
        <v>14</v>
      </c>
      <c r="I27" s="110">
        <v>21000</v>
      </c>
      <c r="J27" s="302" t="s">
        <v>282</v>
      </c>
      <c r="K27" s="303"/>
      <c r="L27" s="306"/>
    </row>
    <row r="28" spans="2:12" ht="25.5" customHeight="1">
      <c r="B28" s="248" t="s">
        <v>94</v>
      </c>
      <c r="C28" s="249"/>
      <c r="D28" s="110">
        <v>3.6666666666666665</v>
      </c>
      <c r="E28" s="110">
        <v>386</v>
      </c>
      <c r="F28" s="110">
        <v>2.888888888888889</v>
      </c>
      <c r="G28" s="110">
        <v>202</v>
      </c>
      <c r="H28" s="110">
        <v>3</v>
      </c>
      <c r="I28" s="110">
        <v>1499</v>
      </c>
      <c r="J28" s="302" t="s">
        <v>283</v>
      </c>
      <c r="K28" s="303"/>
      <c r="L28" s="306"/>
    </row>
    <row r="29" spans="2:12" ht="25.5" customHeight="1">
      <c r="B29" s="248" t="s">
        <v>73</v>
      </c>
      <c r="C29" s="249"/>
      <c r="D29" s="110">
        <v>107</v>
      </c>
      <c r="E29" s="110">
        <v>15662</v>
      </c>
      <c r="F29" s="110">
        <v>60.666666666666664</v>
      </c>
      <c r="G29" s="110">
        <v>9871.333333333334</v>
      </c>
      <c r="H29" s="110">
        <v>95</v>
      </c>
      <c r="I29" s="110">
        <v>23750</v>
      </c>
      <c r="J29" s="302" t="s">
        <v>284</v>
      </c>
      <c r="K29" s="303"/>
      <c r="L29" s="306"/>
    </row>
    <row r="30" spans="2:12" ht="25.5" customHeight="1">
      <c r="B30" s="248" t="s">
        <v>74</v>
      </c>
      <c r="C30" s="249"/>
      <c r="D30" s="110">
        <v>75</v>
      </c>
      <c r="E30" s="110">
        <v>11528.333333333334</v>
      </c>
      <c r="F30" s="110">
        <v>64.66666666666667</v>
      </c>
      <c r="G30" s="110">
        <v>9951.444444444445</v>
      </c>
      <c r="H30" s="110">
        <v>1571</v>
      </c>
      <c r="I30" s="110">
        <v>228046</v>
      </c>
      <c r="J30" s="302" t="s">
        <v>297</v>
      </c>
      <c r="K30" s="303"/>
      <c r="L30" s="306"/>
    </row>
    <row r="31" spans="2:12" ht="25.5" customHeight="1">
      <c r="B31" s="323" t="s">
        <v>257</v>
      </c>
      <c r="C31" s="324"/>
      <c r="D31" s="112">
        <f aca="true" t="shared" si="1" ref="D31:I31">SUM(D24:D30)</f>
        <v>11039.666666666666</v>
      </c>
      <c r="E31" s="112">
        <f t="shared" si="1"/>
        <v>5355890.333333333</v>
      </c>
      <c r="F31" s="112">
        <f t="shared" si="1"/>
        <v>9238.22222222222</v>
      </c>
      <c r="G31" s="112">
        <f t="shared" si="1"/>
        <v>4652987.11111111</v>
      </c>
      <c r="H31" s="112">
        <f t="shared" si="1"/>
        <v>11136</v>
      </c>
      <c r="I31" s="112">
        <f t="shared" si="1"/>
        <v>5790733</v>
      </c>
      <c r="J31" s="325" t="s">
        <v>31</v>
      </c>
      <c r="K31" s="326"/>
      <c r="L31" s="306"/>
    </row>
    <row r="32" spans="2:12" ht="25.5" customHeight="1">
      <c r="B32" s="269" t="s">
        <v>33</v>
      </c>
      <c r="C32" s="270"/>
      <c r="D32" s="111">
        <f aca="true" t="shared" si="2" ref="D32:I32">D22+D31</f>
        <v>175485.66666666666</v>
      </c>
      <c r="E32" s="111">
        <f t="shared" si="2"/>
        <v>39585404.333333336</v>
      </c>
      <c r="F32" s="111">
        <f t="shared" si="2"/>
        <v>160152.88888888888</v>
      </c>
      <c r="G32" s="111">
        <f t="shared" si="2"/>
        <v>36418827.777777776</v>
      </c>
      <c r="H32" s="111">
        <f t="shared" si="2"/>
        <v>155201.41666666663</v>
      </c>
      <c r="I32" s="111">
        <f t="shared" si="2"/>
        <v>77601455</v>
      </c>
      <c r="J32" s="307" t="s">
        <v>285</v>
      </c>
      <c r="K32" s="308"/>
      <c r="L32" s="306"/>
    </row>
    <row r="33" spans="2:12" ht="25.5" customHeight="1">
      <c r="B33" s="321" t="s">
        <v>78</v>
      </c>
      <c r="C33" s="321"/>
      <c r="D33" s="321"/>
      <c r="E33" s="321"/>
      <c r="F33" s="322" t="s">
        <v>275</v>
      </c>
      <c r="G33" s="322"/>
      <c r="H33" s="322"/>
      <c r="I33" s="322"/>
      <c r="J33" s="322"/>
      <c r="K33" s="322"/>
      <c r="L33" s="306"/>
    </row>
    <row r="34" spans="2:12" ht="15" customHeight="1">
      <c r="B34" s="327" t="s">
        <v>376</v>
      </c>
      <c r="C34" s="327"/>
      <c r="D34" s="327"/>
      <c r="E34" s="327"/>
      <c r="F34" s="172"/>
      <c r="G34" s="172"/>
      <c r="H34" s="172"/>
      <c r="I34" s="172"/>
      <c r="J34" s="172"/>
      <c r="K34" s="173"/>
      <c r="L34" s="306"/>
    </row>
    <row r="35" spans="2:11" ht="12.75">
      <c r="B35" s="148"/>
      <c r="C35" s="148"/>
      <c r="D35" s="148"/>
      <c r="E35" s="148"/>
      <c r="F35" s="148"/>
      <c r="G35" s="148"/>
      <c r="H35" s="148"/>
      <c r="I35" s="148"/>
      <c r="J35" s="148"/>
      <c r="K35" s="148"/>
    </row>
    <row r="36" spans="2:11" ht="12.75">
      <c r="B36" s="148"/>
      <c r="C36" s="148"/>
      <c r="D36" s="148"/>
      <c r="E36" s="148"/>
      <c r="F36" s="148"/>
      <c r="G36" s="148"/>
      <c r="H36" s="148"/>
      <c r="I36" s="148"/>
      <c r="J36" s="148"/>
      <c r="K36" s="148"/>
    </row>
    <row r="37" spans="2:11" ht="12.75">
      <c r="B37" s="148"/>
      <c r="C37" s="148"/>
      <c r="D37" s="148"/>
      <c r="E37" s="148"/>
      <c r="F37" s="148"/>
      <c r="G37" s="148"/>
      <c r="H37" s="148"/>
      <c r="I37" s="148"/>
      <c r="J37" s="148"/>
      <c r="K37" s="148"/>
    </row>
    <row r="38" spans="2:11" ht="12.75">
      <c r="B38" s="148"/>
      <c r="C38" s="148"/>
      <c r="D38" s="148"/>
      <c r="E38" s="148"/>
      <c r="F38" s="148"/>
      <c r="G38" s="148"/>
      <c r="H38" s="148"/>
      <c r="I38" s="148"/>
      <c r="J38" s="148"/>
      <c r="K38" s="148"/>
    </row>
    <row r="39" spans="2:11" ht="12.75">
      <c r="B39" s="148"/>
      <c r="C39" s="148"/>
      <c r="D39" s="148"/>
      <c r="E39" s="148"/>
      <c r="F39" s="148"/>
      <c r="G39" s="148"/>
      <c r="H39" s="148"/>
      <c r="I39" s="148"/>
      <c r="J39" s="148"/>
      <c r="K39" s="148"/>
    </row>
    <row r="40" spans="2:11" ht="12.75">
      <c r="B40" s="148"/>
      <c r="C40" s="148"/>
      <c r="D40" s="148"/>
      <c r="E40" s="148"/>
      <c r="F40" s="148"/>
      <c r="G40" s="148"/>
      <c r="H40" s="148"/>
      <c r="I40" s="148"/>
      <c r="J40" s="148"/>
      <c r="K40" s="148"/>
    </row>
    <row r="41" spans="2:11" ht="12.75">
      <c r="B41" s="148"/>
      <c r="C41" s="148"/>
      <c r="D41" s="148"/>
      <c r="E41" s="148"/>
      <c r="F41" s="148"/>
      <c r="G41" s="148"/>
      <c r="H41" s="148"/>
      <c r="I41" s="148"/>
      <c r="J41" s="148"/>
      <c r="K41" s="148"/>
    </row>
    <row r="42" spans="2:11" ht="12.75">
      <c r="B42" s="148"/>
      <c r="C42" s="148"/>
      <c r="D42" s="148"/>
      <c r="E42" s="148"/>
      <c r="F42" s="148"/>
      <c r="G42" s="148"/>
      <c r="H42" s="148"/>
      <c r="I42" s="148"/>
      <c r="J42" s="148"/>
      <c r="K42" s="148"/>
    </row>
    <row r="43" spans="2:11" ht="12.75">
      <c r="B43" s="148"/>
      <c r="C43" s="148"/>
      <c r="D43" s="148"/>
      <c r="E43" s="148"/>
      <c r="F43" s="148"/>
      <c r="G43" s="148"/>
      <c r="H43" s="148"/>
      <c r="I43" s="148"/>
      <c r="J43" s="148"/>
      <c r="K43" s="148"/>
    </row>
    <row r="44" spans="2:11" ht="12.75">
      <c r="B44" s="148"/>
      <c r="C44" s="148"/>
      <c r="D44" s="148"/>
      <c r="E44" s="148"/>
      <c r="F44" s="148"/>
      <c r="G44" s="148"/>
      <c r="H44" s="148"/>
      <c r="I44" s="148"/>
      <c r="J44" s="148"/>
      <c r="K44" s="148"/>
    </row>
    <row r="45" spans="2:11" ht="12.75">
      <c r="B45" s="148"/>
      <c r="C45" s="148"/>
      <c r="D45" s="148"/>
      <c r="E45" s="148"/>
      <c r="F45" s="148"/>
      <c r="G45" s="148"/>
      <c r="H45" s="148"/>
      <c r="I45" s="148"/>
      <c r="J45" s="148"/>
      <c r="K45" s="148"/>
    </row>
    <row r="46" spans="2:11" ht="12.75">
      <c r="B46" s="148"/>
      <c r="C46" s="148"/>
      <c r="D46" s="148"/>
      <c r="E46" s="148"/>
      <c r="F46" s="148"/>
      <c r="G46" s="148"/>
      <c r="H46" s="148"/>
      <c r="I46" s="148"/>
      <c r="J46" s="148"/>
      <c r="K46" s="148"/>
    </row>
    <row r="47" spans="2:11" ht="12.75">
      <c r="B47" s="148"/>
      <c r="C47" s="148"/>
      <c r="D47" s="148"/>
      <c r="E47" s="148"/>
      <c r="F47" s="148"/>
      <c r="G47" s="148"/>
      <c r="H47" s="148"/>
      <c r="I47" s="148"/>
      <c r="J47" s="148"/>
      <c r="K47" s="148"/>
    </row>
    <row r="48" spans="2:11" ht="12.75">
      <c r="B48" s="148"/>
      <c r="C48" s="148"/>
      <c r="D48" s="148"/>
      <c r="E48" s="148"/>
      <c r="F48" s="148"/>
      <c r="G48" s="148"/>
      <c r="H48" s="148"/>
      <c r="I48" s="148"/>
      <c r="J48" s="148"/>
      <c r="K48" s="148"/>
    </row>
    <row r="49" spans="2:11" ht="12.75">
      <c r="B49" s="148"/>
      <c r="C49" s="148"/>
      <c r="D49" s="148"/>
      <c r="E49" s="148"/>
      <c r="F49" s="148"/>
      <c r="G49" s="148"/>
      <c r="H49" s="148"/>
      <c r="I49" s="148"/>
      <c r="J49" s="148"/>
      <c r="K49" s="148"/>
    </row>
    <row r="50" spans="2:11" ht="12.75">
      <c r="B50" s="148"/>
      <c r="C50" s="148"/>
      <c r="D50" s="148"/>
      <c r="E50" s="148"/>
      <c r="F50" s="148"/>
      <c r="G50" s="148"/>
      <c r="H50" s="148"/>
      <c r="I50" s="148"/>
      <c r="J50" s="148"/>
      <c r="K50" s="148"/>
    </row>
    <row r="51" spans="2:11" ht="12.75">
      <c r="B51" s="148"/>
      <c r="C51" s="148"/>
      <c r="D51" s="148"/>
      <c r="E51" s="148"/>
      <c r="F51" s="148"/>
      <c r="G51" s="148"/>
      <c r="H51" s="148"/>
      <c r="I51" s="148"/>
      <c r="J51" s="148"/>
      <c r="K51" s="148"/>
    </row>
    <row r="52" spans="2:11" ht="12.75">
      <c r="B52" s="148"/>
      <c r="C52" s="148"/>
      <c r="D52" s="148"/>
      <c r="E52" s="148"/>
      <c r="F52" s="148"/>
      <c r="G52" s="148"/>
      <c r="H52" s="148"/>
      <c r="I52" s="148"/>
      <c r="J52" s="148"/>
      <c r="K52" s="148"/>
    </row>
    <row r="53" spans="2:11" ht="12.75">
      <c r="B53" s="148"/>
      <c r="C53" s="148"/>
      <c r="D53" s="148"/>
      <c r="E53" s="148"/>
      <c r="F53" s="148"/>
      <c r="G53" s="148"/>
      <c r="H53" s="148"/>
      <c r="I53" s="148"/>
      <c r="J53" s="148"/>
      <c r="K53" s="148"/>
    </row>
    <row r="54" spans="2:11" ht="12.75">
      <c r="B54" s="148"/>
      <c r="C54" s="148"/>
      <c r="D54" s="148"/>
      <c r="E54" s="148"/>
      <c r="F54" s="148"/>
      <c r="G54" s="148"/>
      <c r="H54" s="148"/>
      <c r="I54" s="148"/>
      <c r="J54" s="148"/>
      <c r="K54" s="148"/>
    </row>
    <row r="55" spans="2:11" ht="12.75">
      <c r="B55" s="148"/>
      <c r="C55" s="148"/>
      <c r="D55" s="148"/>
      <c r="E55" s="148"/>
      <c r="F55" s="148"/>
      <c r="G55" s="148"/>
      <c r="H55" s="148"/>
      <c r="I55" s="148"/>
      <c r="J55" s="148"/>
      <c r="K55" s="148"/>
    </row>
    <row r="56" spans="2:11" ht="12.75">
      <c r="B56" s="148"/>
      <c r="C56" s="148"/>
      <c r="D56" s="148"/>
      <c r="E56" s="148"/>
      <c r="F56" s="148"/>
      <c r="G56" s="148"/>
      <c r="H56" s="148"/>
      <c r="I56" s="148"/>
      <c r="J56" s="148"/>
      <c r="K56" s="148"/>
    </row>
    <row r="57" spans="2:11" ht="12.75">
      <c r="B57" s="148"/>
      <c r="C57" s="148"/>
      <c r="D57" s="148"/>
      <c r="E57" s="148"/>
      <c r="F57" s="148"/>
      <c r="G57" s="148"/>
      <c r="H57" s="148"/>
      <c r="I57" s="148"/>
      <c r="J57" s="148"/>
      <c r="K57" s="148"/>
    </row>
    <row r="58" spans="2:11" ht="12.75">
      <c r="B58" s="148"/>
      <c r="C58" s="148"/>
      <c r="D58" s="148"/>
      <c r="E58" s="148"/>
      <c r="F58" s="148"/>
      <c r="G58" s="148"/>
      <c r="H58" s="148"/>
      <c r="I58" s="148"/>
      <c r="J58" s="148"/>
      <c r="K58" s="148"/>
    </row>
    <row r="59" spans="2:11" ht="12.75">
      <c r="B59" s="148"/>
      <c r="C59" s="148"/>
      <c r="D59" s="148"/>
      <c r="E59" s="148"/>
      <c r="F59" s="148"/>
      <c r="G59" s="148"/>
      <c r="H59" s="148"/>
      <c r="I59" s="148"/>
      <c r="J59" s="148"/>
      <c r="K59" s="148"/>
    </row>
    <row r="60" spans="2:11" ht="12.75">
      <c r="B60" s="148"/>
      <c r="C60" s="148"/>
      <c r="D60" s="148"/>
      <c r="E60" s="148"/>
      <c r="F60" s="148"/>
      <c r="G60" s="148"/>
      <c r="H60" s="148"/>
      <c r="I60" s="148"/>
      <c r="J60" s="148"/>
      <c r="K60" s="148"/>
    </row>
    <row r="61" spans="2:11" ht="12.75">
      <c r="B61" s="148"/>
      <c r="C61" s="148"/>
      <c r="D61" s="148"/>
      <c r="E61" s="148"/>
      <c r="F61" s="148"/>
      <c r="G61" s="148"/>
      <c r="H61" s="148"/>
      <c r="I61" s="148"/>
      <c r="J61" s="148"/>
      <c r="K61" s="148"/>
    </row>
    <row r="62" spans="2:11" ht="12.75">
      <c r="B62" s="148"/>
      <c r="C62" s="148"/>
      <c r="D62" s="148"/>
      <c r="E62" s="148"/>
      <c r="F62" s="148"/>
      <c r="G62" s="148"/>
      <c r="H62" s="148"/>
      <c r="I62" s="148"/>
      <c r="J62" s="148"/>
      <c r="K62" s="148"/>
    </row>
    <row r="63" spans="2:11" ht="12.75">
      <c r="B63" s="148"/>
      <c r="C63" s="148"/>
      <c r="D63" s="148"/>
      <c r="E63" s="148"/>
      <c r="F63" s="148"/>
      <c r="G63" s="148"/>
      <c r="H63" s="148"/>
      <c r="I63" s="148"/>
      <c r="J63" s="148"/>
      <c r="K63" s="148"/>
    </row>
    <row r="64" spans="2:11" ht="12.75">
      <c r="B64" s="148"/>
      <c r="C64" s="148"/>
      <c r="D64" s="148"/>
      <c r="E64" s="148"/>
      <c r="F64" s="148"/>
      <c r="G64" s="148"/>
      <c r="H64" s="148"/>
      <c r="I64" s="148"/>
      <c r="J64" s="148"/>
      <c r="K64" s="148"/>
    </row>
    <row r="65" spans="2:11" ht="12.75">
      <c r="B65" s="148"/>
      <c r="C65" s="148"/>
      <c r="D65" s="148"/>
      <c r="E65" s="148"/>
      <c r="F65" s="148"/>
      <c r="G65" s="148"/>
      <c r="H65" s="148"/>
      <c r="I65" s="148"/>
      <c r="J65" s="148"/>
      <c r="K65" s="148"/>
    </row>
    <row r="66" spans="2:11" ht="12.75">
      <c r="B66" s="148"/>
      <c r="C66" s="148"/>
      <c r="D66" s="148"/>
      <c r="E66" s="148"/>
      <c r="F66" s="148"/>
      <c r="G66" s="148"/>
      <c r="H66" s="148"/>
      <c r="I66" s="148"/>
      <c r="J66" s="148"/>
      <c r="K66" s="148"/>
    </row>
    <row r="67" spans="2:11" ht="12.75">
      <c r="B67" s="148"/>
      <c r="C67" s="148"/>
      <c r="D67" s="148"/>
      <c r="E67" s="148"/>
      <c r="F67" s="148"/>
      <c r="G67" s="148"/>
      <c r="H67" s="148"/>
      <c r="I67" s="148"/>
      <c r="J67" s="148"/>
      <c r="K67" s="148"/>
    </row>
    <row r="68" spans="2:11" ht="12.75">
      <c r="B68" s="148"/>
      <c r="C68" s="148"/>
      <c r="D68" s="148"/>
      <c r="E68" s="148"/>
      <c r="F68" s="148"/>
      <c r="G68" s="148"/>
      <c r="H68" s="148"/>
      <c r="I68" s="148"/>
      <c r="J68" s="148"/>
      <c r="K68" s="148"/>
    </row>
    <row r="69" spans="2:11" ht="12.75">
      <c r="B69" s="148"/>
      <c r="C69" s="148"/>
      <c r="D69" s="148"/>
      <c r="E69" s="148"/>
      <c r="F69" s="148"/>
      <c r="G69" s="148"/>
      <c r="H69" s="148"/>
      <c r="I69" s="148"/>
      <c r="J69" s="148"/>
      <c r="K69" s="148"/>
    </row>
    <row r="70" spans="2:11" ht="12.75">
      <c r="B70" s="148"/>
      <c r="C70" s="148"/>
      <c r="D70" s="148"/>
      <c r="E70" s="148"/>
      <c r="F70" s="148"/>
      <c r="G70" s="148"/>
      <c r="H70" s="148"/>
      <c r="I70" s="148"/>
      <c r="J70" s="148"/>
      <c r="K70" s="148"/>
    </row>
    <row r="71" spans="2:11" ht="12.75">
      <c r="B71" s="148"/>
      <c r="C71" s="148"/>
      <c r="D71" s="148"/>
      <c r="E71" s="148"/>
      <c r="F71" s="148"/>
      <c r="G71" s="148"/>
      <c r="H71" s="148"/>
      <c r="I71" s="148"/>
      <c r="J71" s="148"/>
      <c r="K71" s="148"/>
    </row>
    <row r="72" spans="2:11" ht="12.75">
      <c r="B72" s="148"/>
      <c r="C72" s="148"/>
      <c r="D72" s="148"/>
      <c r="E72" s="148"/>
      <c r="F72" s="148"/>
      <c r="G72" s="148"/>
      <c r="H72" s="148"/>
      <c r="I72" s="148"/>
      <c r="J72" s="148"/>
      <c r="K72" s="148"/>
    </row>
    <row r="73" spans="2:11" ht="12.75">
      <c r="B73" s="148"/>
      <c r="C73" s="148"/>
      <c r="D73" s="148"/>
      <c r="E73" s="148"/>
      <c r="F73" s="148"/>
      <c r="G73" s="148"/>
      <c r="H73" s="148"/>
      <c r="I73" s="148"/>
      <c r="J73" s="148"/>
      <c r="K73" s="148"/>
    </row>
    <row r="74" spans="2:11" ht="12.75">
      <c r="B74" s="148"/>
      <c r="C74" s="148"/>
      <c r="D74" s="148"/>
      <c r="E74" s="148"/>
      <c r="F74" s="148"/>
      <c r="G74" s="148"/>
      <c r="H74" s="148"/>
      <c r="I74" s="148"/>
      <c r="J74" s="148"/>
      <c r="K74" s="148"/>
    </row>
    <row r="75" spans="2:11" ht="12.75">
      <c r="B75" s="148"/>
      <c r="C75" s="148"/>
      <c r="D75" s="148"/>
      <c r="E75" s="148"/>
      <c r="F75" s="148"/>
      <c r="G75" s="148"/>
      <c r="H75" s="148"/>
      <c r="I75" s="148"/>
      <c r="J75" s="148"/>
      <c r="K75" s="148"/>
    </row>
    <row r="76" spans="2:11" ht="12.75">
      <c r="B76" s="148"/>
      <c r="C76" s="148"/>
      <c r="D76" s="148"/>
      <c r="E76" s="148"/>
      <c r="F76" s="148"/>
      <c r="G76" s="148"/>
      <c r="H76" s="148"/>
      <c r="I76" s="148"/>
      <c r="J76" s="148"/>
      <c r="K76" s="148"/>
    </row>
    <row r="77" spans="2:11" ht="12.75">
      <c r="B77" s="148"/>
      <c r="C77" s="148"/>
      <c r="D77" s="148"/>
      <c r="E77" s="148"/>
      <c r="F77" s="148"/>
      <c r="G77" s="148"/>
      <c r="H77" s="148"/>
      <c r="I77" s="148"/>
      <c r="J77" s="148"/>
      <c r="K77" s="148"/>
    </row>
    <row r="78" spans="2:11" ht="12.75">
      <c r="B78" s="148"/>
      <c r="C78" s="148"/>
      <c r="D78" s="148"/>
      <c r="E78" s="148"/>
      <c r="F78" s="148"/>
      <c r="G78" s="148"/>
      <c r="H78" s="148"/>
      <c r="I78" s="148"/>
      <c r="J78" s="148"/>
      <c r="K78" s="148"/>
    </row>
    <row r="79" spans="2:11" ht="12.75">
      <c r="B79" s="148"/>
      <c r="C79" s="148"/>
      <c r="D79" s="148"/>
      <c r="E79" s="148"/>
      <c r="F79" s="148"/>
      <c r="G79" s="148"/>
      <c r="H79" s="148"/>
      <c r="I79" s="148"/>
      <c r="J79" s="148"/>
      <c r="K79" s="148"/>
    </row>
    <row r="80" spans="2:11" ht="12.75">
      <c r="B80" s="148"/>
      <c r="C80" s="148"/>
      <c r="D80" s="148"/>
      <c r="E80" s="148"/>
      <c r="F80" s="148"/>
      <c r="G80" s="148"/>
      <c r="H80" s="148"/>
      <c r="I80" s="148"/>
      <c r="J80" s="148"/>
      <c r="K80" s="148"/>
    </row>
    <row r="81" spans="2:11" ht="12.75">
      <c r="B81" s="148"/>
      <c r="C81" s="148"/>
      <c r="D81" s="148"/>
      <c r="E81" s="148"/>
      <c r="F81" s="148"/>
      <c r="G81" s="148"/>
      <c r="H81" s="148"/>
      <c r="I81" s="148"/>
      <c r="J81" s="148"/>
      <c r="K81" s="148"/>
    </row>
    <row r="82" spans="2:11" ht="12.75">
      <c r="B82" s="148"/>
      <c r="C82" s="148"/>
      <c r="D82" s="148"/>
      <c r="E82" s="148"/>
      <c r="F82" s="148"/>
      <c r="G82" s="148"/>
      <c r="H82" s="148"/>
      <c r="I82" s="148"/>
      <c r="J82" s="148"/>
      <c r="K82" s="148"/>
    </row>
    <row r="83" spans="2:11" ht="12.75">
      <c r="B83" s="148"/>
      <c r="C83" s="148"/>
      <c r="D83" s="148"/>
      <c r="E83" s="148"/>
      <c r="F83" s="148"/>
      <c r="G83" s="148"/>
      <c r="H83" s="148"/>
      <c r="I83" s="148"/>
      <c r="J83" s="148"/>
      <c r="K83" s="148"/>
    </row>
    <row r="84" spans="2:11" ht="12.75">
      <c r="B84" s="148"/>
      <c r="C84" s="148"/>
      <c r="D84" s="148"/>
      <c r="E84" s="148"/>
      <c r="F84" s="148"/>
      <c r="G84" s="148"/>
      <c r="H84" s="148"/>
      <c r="I84" s="148"/>
      <c r="J84" s="148"/>
      <c r="K84" s="148"/>
    </row>
    <row r="85" spans="2:11" ht="12.75">
      <c r="B85" s="148"/>
      <c r="C85" s="148"/>
      <c r="D85" s="148"/>
      <c r="E85" s="148"/>
      <c r="F85" s="148"/>
      <c r="G85" s="148"/>
      <c r="H85" s="148"/>
      <c r="I85" s="148"/>
      <c r="J85" s="148"/>
      <c r="K85" s="148"/>
    </row>
    <row r="86" spans="2:11" ht="12.75">
      <c r="B86" s="148"/>
      <c r="C86" s="148"/>
      <c r="D86" s="148"/>
      <c r="E86" s="148"/>
      <c r="F86" s="148"/>
      <c r="G86" s="148"/>
      <c r="H86" s="148"/>
      <c r="I86" s="148"/>
      <c r="J86" s="148"/>
      <c r="K86" s="148"/>
    </row>
    <row r="87" spans="2:11" ht="12.75">
      <c r="B87" s="148"/>
      <c r="C87" s="148"/>
      <c r="D87" s="148"/>
      <c r="E87" s="148"/>
      <c r="F87" s="148"/>
      <c r="G87" s="148"/>
      <c r="H87" s="148"/>
      <c r="I87" s="148"/>
      <c r="J87" s="148"/>
      <c r="K87" s="148"/>
    </row>
    <row r="88" spans="2:11" ht="12.75">
      <c r="B88" s="148"/>
      <c r="C88" s="148"/>
      <c r="D88" s="148"/>
      <c r="E88" s="148"/>
      <c r="F88" s="148"/>
      <c r="G88" s="148"/>
      <c r="H88" s="148"/>
      <c r="I88" s="148"/>
      <c r="J88" s="148"/>
      <c r="K88" s="148"/>
    </row>
    <row r="89" spans="2:11" ht="12.75">
      <c r="B89" s="148"/>
      <c r="C89" s="148"/>
      <c r="D89" s="148"/>
      <c r="E89" s="148"/>
      <c r="F89" s="148"/>
      <c r="G89" s="148"/>
      <c r="H89" s="148"/>
      <c r="I89" s="148"/>
      <c r="J89" s="148"/>
      <c r="K89" s="148"/>
    </row>
    <row r="90" spans="2:11" ht="12.75">
      <c r="B90" s="148"/>
      <c r="C90" s="148"/>
      <c r="D90" s="148"/>
      <c r="E90" s="148"/>
      <c r="F90" s="148"/>
      <c r="G90" s="148"/>
      <c r="H90" s="148"/>
      <c r="I90" s="148"/>
      <c r="J90" s="148"/>
      <c r="K90" s="148"/>
    </row>
    <row r="91" spans="2:11" ht="12.75">
      <c r="B91" s="148"/>
      <c r="C91" s="148"/>
      <c r="D91" s="148"/>
      <c r="E91" s="148"/>
      <c r="F91" s="148"/>
      <c r="G91" s="148"/>
      <c r="H91" s="148"/>
      <c r="I91" s="148"/>
      <c r="J91" s="148"/>
      <c r="K91" s="148"/>
    </row>
    <row r="92" spans="2:11" ht="12.75">
      <c r="B92" s="148"/>
      <c r="C92" s="148"/>
      <c r="D92" s="148"/>
      <c r="E92" s="148"/>
      <c r="F92" s="148"/>
      <c r="G92" s="148"/>
      <c r="H92" s="148"/>
      <c r="I92" s="148"/>
      <c r="J92" s="148"/>
      <c r="K92" s="148"/>
    </row>
    <row r="93" spans="2:11" ht="12.75">
      <c r="B93" s="148"/>
      <c r="C93" s="148"/>
      <c r="D93" s="148"/>
      <c r="E93" s="148"/>
      <c r="F93" s="148"/>
      <c r="G93" s="148"/>
      <c r="H93" s="148"/>
      <c r="I93" s="148"/>
      <c r="J93" s="148"/>
      <c r="K93" s="148"/>
    </row>
    <row r="94" spans="2:11" ht="12.75">
      <c r="B94" s="148"/>
      <c r="C94" s="148"/>
      <c r="D94" s="148"/>
      <c r="E94" s="148"/>
      <c r="F94" s="148"/>
      <c r="G94" s="148"/>
      <c r="H94" s="148"/>
      <c r="I94" s="148"/>
      <c r="J94" s="148"/>
      <c r="K94" s="148"/>
    </row>
    <row r="95" spans="2:11" ht="12.75">
      <c r="B95" s="148"/>
      <c r="C95" s="148"/>
      <c r="D95" s="148"/>
      <c r="E95" s="148"/>
      <c r="F95" s="148"/>
      <c r="G95" s="148"/>
      <c r="H95" s="148"/>
      <c r="I95" s="148"/>
      <c r="J95" s="148"/>
      <c r="K95" s="148"/>
    </row>
    <row r="96" spans="2:11" ht="12.75">
      <c r="B96" s="148"/>
      <c r="C96" s="148"/>
      <c r="D96" s="148"/>
      <c r="E96" s="148"/>
      <c r="F96" s="148"/>
      <c r="G96" s="148"/>
      <c r="H96" s="148"/>
      <c r="I96" s="148"/>
      <c r="J96" s="148"/>
      <c r="K96" s="148"/>
    </row>
    <row r="97" spans="2:11" ht="12.75">
      <c r="B97" s="148"/>
      <c r="C97" s="148"/>
      <c r="D97" s="148"/>
      <c r="E97" s="148"/>
      <c r="F97" s="148"/>
      <c r="G97" s="148"/>
      <c r="H97" s="148"/>
      <c r="I97" s="148"/>
      <c r="J97" s="148"/>
      <c r="K97" s="148"/>
    </row>
    <row r="98" spans="2:11" ht="12.75">
      <c r="B98" s="148"/>
      <c r="C98" s="148"/>
      <c r="D98" s="148"/>
      <c r="E98" s="148"/>
      <c r="F98" s="148"/>
      <c r="G98" s="148"/>
      <c r="H98" s="148"/>
      <c r="I98" s="148"/>
      <c r="J98" s="148"/>
      <c r="K98" s="148"/>
    </row>
    <row r="99" spans="2:11" ht="12.75">
      <c r="B99" s="148"/>
      <c r="C99" s="148"/>
      <c r="D99" s="148"/>
      <c r="E99" s="148"/>
      <c r="F99" s="148"/>
      <c r="G99" s="148"/>
      <c r="H99" s="148"/>
      <c r="I99" s="148"/>
      <c r="J99" s="148"/>
      <c r="K99" s="148"/>
    </row>
    <row r="100" spans="2:11" ht="12.75"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</row>
    <row r="101" spans="2:11" ht="12.75"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</row>
    <row r="102" spans="2:11" ht="12.75"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</row>
    <row r="103" spans="2:11" ht="12.75"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</row>
    <row r="104" spans="2:11" ht="12.75"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</row>
    <row r="105" spans="2:11" ht="12.75"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</row>
    <row r="106" spans="2:11" ht="12.75"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</row>
    <row r="107" spans="2:11" ht="12.75"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</row>
    <row r="108" spans="2:11" ht="12.75"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</row>
    <row r="109" spans="2:11" ht="12.75"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</row>
    <row r="110" spans="2:11" ht="12.75"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</row>
    <row r="111" spans="2:11" ht="12.75"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</row>
    <row r="112" spans="2:11" ht="12.75"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</row>
    <row r="113" spans="2:11" ht="12.75"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</row>
  </sheetData>
  <sheetProtection/>
  <mergeCells count="65">
    <mergeCell ref="B34:E34"/>
    <mergeCell ref="D6:E6"/>
    <mergeCell ref="J28:K28"/>
    <mergeCell ref="B29:C29"/>
    <mergeCell ref="J29:K29"/>
    <mergeCell ref="J26:K26"/>
    <mergeCell ref="B28:C28"/>
    <mergeCell ref="B27:C27"/>
    <mergeCell ref="J27:K27"/>
    <mergeCell ref="B26:C26"/>
    <mergeCell ref="B33:E33"/>
    <mergeCell ref="F33:K33"/>
    <mergeCell ref="B30:C30"/>
    <mergeCell ref="J30:K30"/>
    <mergeCell ref="B31:C31"/>
    <mergeCell ref="J31:K31"/>
    <mergeCell ref="B32:C32"/>
    <mergeCell ref="J32:K32"/>
    <mergeCell ref="J19:K19"/>
    <mergeCell ref="B24:C24"/>
    <mergeCell ref="J24:K24"/>
    <mergeCell ref="B25:C25"/>
    <mergeCell ref="J25:K25"/>
    <mergeCell ref="H23:K23"/>
    <mergeCell ref="J21:K21"/>
    <mergeCell ref="J17:K17"/>
    <mergeCell ref="B14:C14"/>
    <mergeCell ref="B15:C15"/>
    <mergeCell ref="B23:E23"/>
    <mergeCell ref="B18:C18"/>
    <mergeCell ref="B19:C19"/>
    <mergeCell ref="B20:C20"/>
    <mergeCell ref="B21:C21"/>
    <mergeCell ref="J20:K20"/>
    <mergeCell ref="J18:K18"/>
    <mergeCell ref="B7:C8"/>
    <mergeCell ref="J8:K8"/>
    <mergeCell ref="B16:C16"/>
    <mergeCell ref="B11:C11"/>
    <mergeCell ref="B6:C6"/>
    <mergeCell ref="J11:K11"/>
    <mergeCell ref="B12:C12"/>
    <mergeCell ref="B13:C13"/>
    <mergeCell ref="J15:K15"/>
    <mergeCell ref="J12:K12"/>
    <mergeCell ref="B2:K2"/>
    <mergeCell ref="L2:L34"/>
    <mergeCell ref="B3:K3"/>
    <mergeCell ref="B4:K4"/>
    <mergeCell ref="B5:C5"/>
    <mergeCell ref="D5:I5"/>
    <mergeCell ref="B22:C22"/>
    <mergeCell ref="J22:K22"/>
    <mergeCell ref="J13:K13"/>
    <mergeCell ref="J5:K5"/>
    <mergeCell ref="F6:G6"/>
    <mergeCell ref="B9:C9"/>
    <mergeCell ref="J9:K9"/>
    <mergeCell ref="B10:C10"/>
    <mergeCell ref="J10:K10"/>
    <mergeCell ref="B17:C17"/>
    <mergeCell ref="J14:K14"/>
    <mergeCell ref="J16:K16"/>
    <mergeCell ref="H6:I6"/>
    <mergeCell ref="J6:K6"/>
  </mergeCells>
  <printOptions horizontalCentered="1" verticalCentered="1"/>
  <pageMargins left="0.5118110236220472" right="0.5118110236220472" top="0.5118110236220472" bottom="0.5118110236220472" header="0" footer="0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P79"/>
  <sheetViews>
    <sheetView rightToLeft="1" zoomScale="75" zoomScaleNormal="75" zoomScaleSheetLayoutView="75" zoomScalePageLayoutView="0" workbookViewId="0" topLeftCell="A28">
      <selection activeCell="B3" sqref="B3:K3"/>
    </sheetView>
  </sheetViews>
  <sheetFormatPr defaultColWidth="9.140625" defaultRowHeight="12.75"/>
  <cols>
    <col min="1" max="1" width="7.421875" style="5" customWidth="1"/>
    <col min="2" max="2" width="11.28125" style="24" customWidth="1"/>
    <col min="3" max="3" width="12.00390625" style="4" customWidth="1"/>
    <col min="4" max="8" width="10.421875" style="4" customWidth="1"/>
    <col min="9" max="9" width="11.7109375" style="4" customWidth="1"/>
    <col min="10" max="10" width="18.140625" style="4" customWidth="1"/>
    <col min="11" max="11" width="13.7109375" style="24" customWidth="1"/>
    <col min="12" max="12" width="7.28125" style="5" customWidth="1"/>
    <col min="13" max="16384" width="9.140625" style="45" customWidth="1"/>
  </cols>
  <sheetData>
    <row r="1" spans="1:12" s="64" customFormat="1" ht="39.75" customHeight="1">
      <c r="A1" s="5"/>
      <c r="B1" s="14"/>
      <c r="C1" s="5"/>
      <c r="D1" s="5"/>
      <c r="E1" s="5"/>
      <c r="F1" s="5"/>
      <c r="G1" s="5"/>
      <c r="H1" s="5"/>
      <c r="I1" s="5"/>
      <c r="J1" s="5"/>
      <c r="K1" s="14"/>
      <c r="L1" s="5"/>
    </row>
    <row r="2" spans="1:12" s="64" customFormat="1" ht="44.25" customHeight="1">
      <c r="A2" s="338"/>
      <c r="B2" s="339" t="s">
        <v>394</v>
      </c>
      <c r="C2" s="339"/>
      <c r="D2" s="339"/>
      <c r="E2" s="339"/>
      <c r="F2" s="339"/>
      <c r="G2" s="339"/>
      <c r="H2" s="339"/>
      <c r="I2" s="339"/>
      <c r="J2" s="339"/>
      <c r="K2" s="339"/>
      <c r="L2" s="338"/>
    </row>
    <row r="3" spans="1:12" s="64" customFormat="1" ht="30.75" customHeight="1">
      <c r="A3" s="338"/>
      <c r="B3" s="340" t="s">
        <v>395</v>
      </c>
      <c r="C3" s="340"/>
      <c r="D3" s="340"/>
      <c r="E3" s="340"/>
      <c r="F3" s="340"/>
      <c r="G3" s="340"/>
      <c r="H3" s="340"/>
      <c r="I3" s="340"/>
      <c r="J3" s="340"/>
      <c r="K3" s="340"/>
      <c r="L3" s="338"/>
    </row>
    <row r="4" spans="1:12" s="64" customFormat="1" ht="16.5" customHeight="1">
      <c r="A4" s="338"/>
      <c r="B4" s="341" t="s">
        <v>273</v>
      </c>
      <c r="C4" s="341"/>
      <c r="D4" s="341"/>
      <c r="E4" s="341"/>
      <c r="F4" s="341"/>
      <c r="G4" s="341"/>
      <c r="H4" s="341"/>
      <c r="I4" s="341"/>
      <c r="J4" s="341"/>
      <c r="K4" s="341"/>
      <c r="L4" s="338"/>
    </row>
    <row r="5" spans="1:12" s="67" customFormat="1" ht="25.5" customHeight="1">
      <c r="A5" s="338"/>
      <c r="B5" s="342" t="s">
        <v>263</v>
      </c>
      <c r="C5" s="342"/>
      <c r="D5" s="66"/>
      <c r="E5" s="66"/>
      <c r="F5" s="66"/>
      <c r="G5" s="66"/>
      <c r="H5" s="66"/>
      <c r="I5" s="66"/>
      <c r="J5" s="343" t="s">
        <v>168</v>
      </c>
      <c r="K5" s="343"/>
      <c r="L5" s="338"/>
    </row>
    <row r="6" spans="1:12" ht="30.75" customHeight="1">
      <c r="A6" s="338"/>
      <c r="B6" s="344" t="s">
        <v>325</v>
      </c>
      <c r="C6" s="113" t="s">
        <v>96</v>
      </c>
      <c r="D6" s="202">
        <v>2009</v>
      </c>
      <c r="E6" s="203"/>
      <c r="F6" s="202">
        <v>2010</v>
      </c>
      <c r="G6" s="203"/>
      <c r="H6" s="202">
        <v>2011</v>
      </c>
      <c r="I6" s="203"/>
      <c r="J6" s="234" t="s">
        <v>10</v>
      </c>
      <c r="K6" s="328" t="s">
        <v>11</v>
      </c>
      <c r="L6" s="338"/>
    </row>
    <row r="7" spans="1:12" ht="16.5" customHeight="1">
      <c r="A7" s="338"/>
      <c r="B7" s="345"/>
      <c r="C7" s="334" t="s">
        <v>291</v>
      </c>
      <c r="D7" s="44" t="s">
        <v>48</v>
      </c>
      <c r="E7" s="44" t="s">
        <v>49</v>
      </c>
      <c r="F7" s="44" t="s">
        <v>48</v>
      </c>
      <c r="G7" s="44" t="s">
        <v>49</v>
      </c>
      <c r="H7" s="44" t="s">
        <v>48</v>
      </c>
      <c r="I7" s="44" t="s">
        <v>49</v>
      </c>
      <c r="J7" s="236"/>
      <c r="K7" s="329"/>
      <c r="L7" s="338"/>
    </row>
    <row r="8" spans="1:12" ht="23.25" customHeight="1">
      <c r="A8" s="338"/>
      <c r="B8" s="346"/>
      <c r="C8" s="335"/>
      <c r="D8" s="114" t="s">
        <v>35</v>
      </c>
      <c r="E8" s="115" t="s">
        <v>34</v>
      </c>
      <c r="F8" s="114" t="s">
        <v>35</v>
      </c>
      <c r="G8" s="115" t="s">
        <v>34</v>
      </c>
      <c r="H8" s="114" t="s">
        <v>35</v>
      </c>
      <c r="I8" s="115" t="s">
        <v>34</v>
      </c>
      <c r="J8" s="337"/>
      <c r="K8" s="330"/>
      <c r="L8" s="338"/>
    </row>
    <row r="9" spans="1:12" ht="26.25" customHeight="1">
      <c r="A9" s="338"/>
      <c r="B9" s="255" t="s">
        <v>46</v>
      </c>
      <c r="C9" s="116" t="s">
        <v>161</v>
      </c>
      <c r="D9" s="118">
        <v>2050.6666666666665</v>
      </c>
      <c r="E9" s="118">
        <v>386153.333333333</v>
      </c>
      <c r="F9" s="119">
        <v>1900.8888888888887</v>
      </c>
      <c r="G9" s="119">
        <v>339037.77777777775</v>
      </c>
      <c r="H9" s="119">
        <v>0</v>
      </c>
      <c r="I9" s="119">
        <v>0</v>
      </c>
      <c r="J9" s="108" t="s">
        <v>196</v>
      </c>
      <c r="K9" s="336" t="s">
        <v>27</v>
      </c>
      <c r="L9" s="338"/>
    </row>
    <row r="10" spans="1:12" ht="26.25" customHeight="1">
      <c r="A10" s="338"/>
      <c r="B10" s="332"/>
      <c r="C10" s="116" t="s">
        <v>162</v>
      </c>
      <c r="D10" s="118">
        <v>2333.3333333333335</v>
      </c>
      <c r="E10" s="117">
        <v>459561</v>
      </c>
      <c r="F10" s="119">
        <v>1944.4444444444446</v>
      </c>
      <c r="G10" s="119">
        <v>366581.3333333333</v>
      </c>
      <c r="H10" s="119">
        <v>0</v>
      </c>
      <c r="I10" s="119">
        <v>0</v>
      </c>
      <c r="J10" s="108" t="s">
        <v>197</v>
      </c>
      <c r="K10" s="336"/>
      <c r="L10" s="338"/>
    </row>
    <row r="11" spans="1:12" ht="26.25" customHeight="1">
      <c r="A11" s="338"/>
      <c r="B11" s="333"/>
      <c r="C11" s="116" t="s">
        <v>163</v>
      </c>
      <c r="D11" s="118">
        <v>2714.3333333333335</v>
      </c>
      <c r="E11" s="117">
        <v>495421</v>
      </c>
      <c r="F11" s="119">
        <v>2408.444444444445</v>
      </c>
      <c r="G11" s="119">
        <v>402641.3333333333</v>
      </c>
      <c r="H11" s="119">
        <v>0</v>
      </c>
      <c r="I11" s="119">
        <v>0</v>
      </c>
      <c r="J11" s="108" t="s">
        <v>198</v>
      </c>
      <c r="K11" s="336"/>
      <c r="L11" s="338"/>
    </row>
    <row r="12" spans="1:14" ht="26.25" customHeight="1">
      <c r="A12" s="338"/>
      <c r="B12" s="202" t="s">
        <v>39</v>
      </c>
      <c r="C12" s="203"/>
      <c r="D12" s="120">
        <f aca="true" t="shared" si="0" ref="D12:I12">SUM(D9:D11)</f>
        <v>7098.333333333334</v>
      </c>
      <c r="E12" s="120">
        <f t="shared" si="0"/>
        <v>1341135.333333333</v>
      </c>
      <c r="F12" s="120">
        <f t="shared" si="0"/>
        <v>6253.777777777777</v>
      </c>
      <c r="G12" s="120">
        <f t="shared" si="0"/>
        <v>1108260.4444444443</v>
      </c>
      <c r="H12" s="120">
        <f t="shared" si="0"/>
        <v>0</v>
      </c>
      <c r="I12" s="120">
        <f t="shared" si="0"/>
        <v>0</v>
      </c>
      <c r="J12" s="331" t="s">
        <v>31</v>
      </c>
      <c r="K12" s="331"/>
      <c r="L12" s="338"/>
      <c r="M12" s="102"/>
      <c r="N12" s="102"/>
    </row>
    <row r="13" spans="1:14" ht="26.25" customHeight="1">
      <c r="A13" s="338"/>
      <c r="B13" s="255" t="s">
        <v>37</v>
      </c>
      <c r="C13" s="116" t="s">
        <v>97</v>
      </c>
      <c r="D13" s="121">
        <v>8524.333333333334</v>
      </c>
      <c r="E13" s="121">
        <v>1550339</v>
      </c>
      <c r="F13" s="121">
        <v>8669.111111111111</v>
      </c>
      <c r="G13" s="121">
        <v>1503559</v>
      </c>
      <c r="H13" s="121">
        <v>0</v>
      </c>
      <c r="I13" s="121">
        <v>0</v>
      </c>
      <c r="J13" s="109" t="s">
        <v>223</v>
      </c>
      <c r="K13" s="336" t="s">
        <v>22</v>
      </c>
      <c r="L13" s="338"/>
      <c r="M13" s="101"/>
      <c r="N13" s="101"/>
    </row>
    <row r="14" spans="1:12" ht="26.25" customHeight="1">
      <c r="A14" s="338"/>
      <c r="B14" s="332"/>
      <c r="C14" s="116" t="s">
        <v>98</v>
      </c>
      <c r="D14" s="121">
        <v>919.6666666666666</v>
      </c>
      <c r="E14" s="121">
        <v>172584.66666666666</v>
      </c>
      <c r="F14" s="121">
        <v>1024.888888888889</v>
      </c>
      <c r="G14" s="121">
        <v>188034.22222222222</v>
      </c>
      <c r="H14" s="121">
        <v>0</v>
      </c>
      <c r="I14" s="121">
        <v>0</v>
      </c>
      <c r="J14" s="109" t="s">
        <v>224</v>
      </c>
      <c r="K14" s="336"/>
      <c r="L14" s="338"/>
    </row>
    <row r="15" spans="1:12" ht="26.25" customHeight="1">
      <c r="A15" s="338"/>
      <c r="B15" s="332"/>
      <c r="C15" s="116" t="s">
        <v>99</v>
      </c>
      <c r="D15" s="121">
        <v>4757</v>
      </c>
      <c r="E15" s="121">
        <v>878746.6666666666</v>
      </c>
      <c r="F15" s="121">
        <v>5072</v>
      </c>
      <c r="G15" s="121">
        <v>906132.5555555555</v>
      </c>
      <c r="H15" s="121">
        <v>0</v>
      </c>
      <c r="I15" s="121">
        <v>0</v>
      </c>
      <c r="J15" s="109" t="s">
        <v>192</v>
      </c>
      <c r="K15" s="336"/>
      <c r="L15" s="338"/>
    </row>
    <row r="16" spans="1:12" ht="26.25" customHeight="1">
      <c r="A16" s="338"/>
      <c r="B16" s="333"/>
      <c r="C16" s="116" t="s">
        <v>100</v>
      </c>
      <c r="D16" s="121">
        <v>1009.6666666666666</v>
      </c>
      <c r="E16" s="121">
        <v>180670</v>
      </c>
      <c r="F16" s="121">
        <v>975.5555555555555</v>
      </c>
      <c r="G16" s="121">
        <v>163424</v>
      </c>
      <c r="H16" s="121">
        <v>0</v>
      </c>
      <c r="I16" s="121">
        <v>0</v>
      </c>
      <c r="J16" s="109" t="s">
        <v>225</v>
      </c>
      <c r="K16" s="336"/>
      <c r="L16" s="338"/>
    </row>
    <row r="17" spans="1:14" ht="26.25" customHeight="1">
      <c r="A17" s="338"/>
      <c r="B17" s="202" t="s">
        <v>39</v>
      </c>
      <c r="C17" s="203"/>
      <c r="D17" s="111">
        <f aca="true" t="shared" si="1" ref="D17:I17">SUM(D13:D16)</f>
        <v>15210.666666666666</v>
      </c>
      <c r="E17" s="111">
        <f t="shared" si="1"/>
        <v>2782340.3333333335</v>
      </c>
      <c r="F17" s="111">
        <f t="shared" si="1"/>
        <v>15741.555555555555</v>
      </c>
      <c r="G17" s="111">
        <f t="shared" si="1"/>
        <v>2761149.777777778</v>
      </c>
      <c r="H17" s="111">
        <f t="shared" si="1"/>
        <v>0</v>
      </c>
      <c r="I17" s="111">
        <f t="shared" si="1"/>
        <v>0</v>
      </c>
      <c r="J17" s="331" t="s">
        <v>31</v>
      </c>
      <c r="K17" s="331"/>
      <c r="L17" s="338"/>
      <c r="M17" s="103"/>
      <c r="N17" s="103"/>
    </row>
    <row r="18" spans="1:14" ht="26.25" customHeight="1">
      <c r="A18" s="338"/>
      <c r="B18" s="255" t="s">
        <v>17</v>
      </c>
      <c r="C18" s="116" t="s">
        <v>101</v>
      </c>
      <c r="D18" s="110">
        <v>945.6666666666666</v>
      </c>
      <c r="E18" s="110">
        <v>208251.33333333334</v>
      </c>
      <c r="F18" s="110">
        <v>803.5555555555555</v>
      </c>
      <c r="G18" s="110">
        <v>180713.77777777778</v>
      </c>
      <c r="H18" s="110">
        <v>859.7766569018303</v>
      </c>
      <c r="I18" s="110">
        <v>426066.0071856692</v>
      </c>
      <c r="J18" s="109" t="s">
        <v>226</v>
      </c>
      <c r="K18" s="336" t="s">
        <v>28</v>
      </c>
      <c r="L18" s="338"/>
      <c r="M18" s="101"/>
      <c r="N18" s="101"/>
    </row>
    <row r="19" spans="1:12" ht="26.25" customHeight="1">
      <c r="A19" s="338"/>
      <c r="B19" s="332"/>
      <c r="C19" s="116" t="s">
        <v>102</v>
      </c>
      <c r="D19" s="110">
        <v>213</v>
      </c>
      <c r="E19" s="110">
        <v>45728.666666666664</v>
      </c>
      <c r="F19" s="110">
        <v>94</v>
      </c>
      <c r="G19" s="110">
        <v>20691.555555555555</v>
      </c>
      <c r="H19" s="110">
        <v>100.57674941080592</v>
      </c>
      <c r="I19" s="110">
        <v>48784.152301087575</v>
      </c>
      <c r="J19" s="109" t="s">
        <v>227</v>
      </c>
      <c r="K19" s="336"/>
      <c r="L19" s="338"/>
    </row>
    <row r="20" spans="1:12" ht="26.25" customHeight="1">
      <c r="A20" s="338"/>
      <c r="B20" s="332"/>
      <c r="C20" s="116" t="s">
        <v>103</v>
      </c>
      <c r="D20" s="110">
        <v>2094.3333333333335</v>
      </c>
      <c r="E20" s="110">
        <v>460021.6666666667</v>
      </c>
      <c r="F20" s="110">
        <v>1752.4444444444446</v>
      </c>
      <c r="G20" s="110">
        <v>392882.22222222225</v>
      </c>
      <c r="H20" s="110">
        <v>1875.05495473668</v>
      </c>
      <c r="I20" s="110">
        <v>926292.1830027689</v>
      </c>
      <c r="J20" s="109" t="s">
        <v>228</v>
      </c>
      <c r="K20" s="336"/>
      <c r="L20" s="338"/>
    </row>
    <row r="21" spans="1:12" ht="26.25" customHeight="1">
      <c r="A21" s="338"/>
      <c r="B21" s="332"/>
      <c r="C21" s="116" t="s">
        <v>301</v>
      </c>
      <c r="D21" s="110">
        <v>71.33333333333333</v>
      </c>
      <c r="E21" s="110">
        <v>15977.666666666666</v>
      </c>
      <c r="F21" s="110">
        <v>63.77777777777777</v>
      </c>
      <c r="G21" s="110">
        <v>14660.888888888889</v>
      </c>
      <c r="H21" s="110">
        <v>68.24001673971938</v>
      </c>
      <c r="I21" s="110">
        <v>34565.74516616496</v>
      </c>
      <c r="J21" s="109" t="s">
        <v>229</v>
      </c>
      <c r="K21" s="336"/>
      <c r="L21" s="338"/>
    </row>
    <row r="22" spans="1:12" ht="26.25" customHeight="1">
      <c r="A22" s="338"/>
      <c r="B22" s="332"/>
      <c r="C22" s="116" t="s">
        <v>302</v>
      </c>
      <c r="D22" s="110">
        <v>539.3333333333334</v>
      </c>
      <c r="E22" s="110">
        <v>123628</v>
      </c>
      <c r="F22" s="110">
        <v>341.11111111111114</v>
      </c>
      <c r="G22" s="110">
        <v>83176</v>
      </c>
      <c r="H22" s="110">
        <v>364.97709301557234</v>
      </c>
      <c r="I22" s="110">
        <v>196102.7357706705</v>
      </c>
      <c r="J22" s="109" t="s">
        <v>230</v>
      </c>
      <c r="K22" s="336"/>
      <c r="L22" s="338"/>
    </row>
    <row r="23" spans="1:12" ht="26.25" customHeight="1">
      <c r="A23" s="338"/>
      <c r="B23" s="332"/>
      <c r="C23" s="116" t="s">
        <v>20</v>
      </c>
      <c r="D23" s="110">
        <v>2737.6666666666665</v>
      </c>
      <c r="E23" s="110">
        <v>587950</v>
      </c>
      <c r="F23" s="110">
        <v>2816.8888888888887</v>
      </c>
      <c r="G23" s="110">
        <v>607266.6666666666</v>
      </c>
      <c r="H23" s="110">
        <v>3013.9737010198014</v>
      </c>
      <c r="I23" s="110">
        <v>1431742.9868672355</v>
      </c>
      <c r="J23" s="109" t="s">
        <v>231</v>
      </c>
      <c r="K23" s="336"/>
      <c r="L23" s="338"/>
    </row>
    <row r="24" spans="1:12" ht="26.25" customHeight="1">
      <c r="A24" s="338"/>
      <c r="B24" s="332"/>
      <c r="C24" s="116" t="s">
        <v>105</v>
      </c>
      <c r="D24" s="110">
        <v>115</v>
      </c>
      <c r="E24" s="110">
        <v>27291.666666666668</v>
      </c>
      <c r="F24" s="110">
        <v>153.33333333333334</v>
      </c>
      <c r="G24" s="110">
        <v>36388.88888888889</v>
      </c>
      <c r="H24" s="110">
        <v>164.06136428713026</v>
      </c>
      <c r="I24" s="110">
        <v>85793.5060926958</v>
      </c>
      <c r="J24" s="109" t="s">
        <v>232</v>
      </c>
      <c r="K24" s="336"/>
      <c r="L24" s="338"/>
    </row>
    <row r="25" spans="1:12" ht="26.25" customHeight="1">
      <c r="A25" s="338"/>
      <c r="B25" s="332"/>
      <c r="C25" s="116" t="s">
        <v>106</v>
      </c>
      <c r="D25" s="110">
        <v>361</v>
      </c>
      <c r="E25" s="110">
        <v>83691.66666666667</v>
      </c>
      <c r="F25" s="110">
        <v>481.3333333333333</v>
      </c>
      <c r="G25" s="110">
        <v>111588.88888888889</v>
      </c>
      <c r="H25" s="110">
        <v>515.0100218056871</v>
      </c>
      <c r="I25" s="110">
        <v>263091.35318746377</v>
      </c>
      <c r="J25" s="109" t="s">
        <v>233</v>
      </c>
      <c r="K25" s="336"/>
      <c r="L25" s="338"/>
    </row>
    <row r="26" spans="1:12" ht="26.25" customHeight="1">
      <c r="A26" s="338"/>
      <c r="B26" s="333"/>
      <c r="C26" s="116" t="s">
        <v>107</v>
      </c>
      <c r="D26" s="110">
        <v>3937</v>
      </c>
      <c r="E26" s="110">
        <v>896562</v>
      </c>
      <c r="F26" s="110">
        <v>3582.6666666666665</v>
      </c>
      <c r="G26" s="110">
        <v>842002.6666666666</v>
      </c>
      <c r="H26" s="110">
        <v>3833.3294420827733</v>
      </c>
      <c r="I26" s="110">
        <v>1985176.330426244</v>
      </c>
      <c r="J26" s="109" t="s">
        <v>234</v>
      </c>
      <c r="K26" s="336"/>
      <c r="L26" s="338"/>
    </row>
    <row r="27" spans="1:12" ht="26.25" customHeight="1">
      <c r="A27" s="338"/>
      <c r="B27" s="202" t="s">
        <v>39</v>
      </c>
      <c r="C27" s="203"/>
      <c r="D27" s="111">
        <f aca="true" t="shared" si="2" ref="D27:I27">SUM(D18:D26)</f>
        <v>11014.333333333334</v>
      </c>
      <c r="E27" s="111">
        <f t="shared" si="2"/>
        <v>2449102.666666667</v>
      </c>
      <c r="F27" s="111">
        <f t="shared" si="2"/>
        <v>10089.11111111111</v>
      </c>
      <c r="G27" s="111">
        <f t="shared" si="2"/>
        <v>2289371.5555555555</v>
      </c>
      <c r="H27" s="111">
        <f t="shared" si="2"/>
        <v>10795</v>
      </c>
      <c r="I27" s="111">
        <f t="shared" si="2"/>
        <v>5397615</v>
      </c>
      <c r="J27" s="331" t="s">
        <v>31</v>
      </c>
      <c r="K27" s="331"/>
      <c r="L27" s="338"/>
    </row>
    <row r="28" spans="1:14" ht="26.25" customHeight="1">
      <c r="A28" s="338"/>
      <c r="B28" s="106" t="s">
        <v>18</v>
      </c>
      <c r="C28" s="116" t="s">
        <v>160</v>
      </c>
      <c r="D28" s="110">
        <v>1543</v>
      </c>
      <c r="E28" s="110">
        <v>278778</v>
      </c>
      <c r="F28" s="110">
        <v>3065</v>
      </c>
      <c r="G28" s="110">
        <v>716546</v>
      </c>
      <c r="H28" s="110">
        <v>3280</v>
      </c>
      <c r="I28" s="110">
        <v>1639775</v>
      </c>
      <c r="J28" s="109" t="s">
        <v>235</v>
      </c>
      <c r="K28" s="107" t="s">
        <v>292</v>
      </c>
      <c r="L28" s="338"/>
      <c r="M28" s="101"/>
      <c r="N28" s="101"/>
    </row>
    <row r="29" spans="1:14" ht="26.25" customHeight="1">
      <c r="A29" s="338"/>
      <c r="B29" s="202" t="s">
        <v>39</v>
      </c>
      <c r="C29" s="203"/>
      <c r="D29" s="111">
        <f aca="true" t="shared" si="3" ref="D29:I29">SUM(D28)</f>
        <v>1543</v>
      </c>
      <c r="E29" s="111">
        <f t="shared" si="3"/>
        <v>278778</v>
      </c>
      <c r="F29" s="111">
        <f t="shared" si="3"/>
        <v>3065</v>
      </c>
      <c r="G29" s="111">
        <f t="shared" si="3"/>
        <v>716546</v>
      </c>
      <c r="H29" s="111">
        <f t="shared" si="3"/>
        <v>3280</v>
      </c>
      <c r="I29" s="111">
        <f t="shared" si="3"/>
        <v>1639775</v>
      </c>
      <c r="J29" s="331" t="s">
        <v>31</v>
      </c>
      <c r="K29" s="331"/>
      <c r="L29" s="338"/>
      <c r="M29" s="103"/>
      <c r="N29" s="103"/>
    </row>
    <row r="30" spans="1:14" ht="26.25" customHeight="1">
      <c r="A30" s="338"/>
      <c r="B30" s="255" t="s">
        <v>13</v>
      </c>
      <c r="C30" s="116" t="s">
        <v>108</v>
      </c>
      <c r="D30" s="110">
        <v>2437</v>
      </c>
      <c r="E30" s="110">
        <v>609882</v>
      </c>
      <c r="F30" s="110">
        <v>2305.3333333333335</v>
      </c>
      <c r="G30" s="110">
        <v>616946.3333333334</v>
      </c>
      <c r="H30" s="110">
        <v>2466.6529748041503</v>
      </c>
      <c r="I30" s="110">
        <v>1238503.5515673256</v>
      </c>
      <c r="J30" s="109" t="s">
        <v>236</v>
      </c>
      <c r="K30" s="336" t="s">
        <v>23</v>
      </c>
      <c r="L30" s="338"/>
      <c r="M30" s="101"/>
      <c r="N30" s="101"/>
    </row>
    <row r="31" spans="1:12" ht="26.25" customHeight="1">
      <c r="A31" s="338"/>
      <c r="B31" s="332"/>
      <c r="C31" s="116" t="s">
        <v>109</v>
      </c>
      <c r="D31" s="110">
        <v>713.6666666666666</v>
      </c>
      <c r="E31" s="110">
        <v>175914.33333333334</v>
      </c>
      <c r="F31" s="110">
        <v>658.2222222222222</v>
      </c>
      <c r="G31" s="110">
        <v>173539.11111111112</v>
      </c>
      <c r="H31" s="110">
        <v>704.2824475968664</v>
      </c>
      <c r="I31" s="110">
        <v>348375.2051587651</v>
      </c>
      <c r="J31" s="109" t="s">
        <v>237</v>
      </c>
      <c r="K31" s="336"/>
      <c r="L31" s="338"/>
    </row>
    <row r="32" spans="1:12" ht="26.25" customHeight="1">
      <c r="A32" s="338"/>
      <c r="B32" s="333"/>
      <c r="C32" s="116" t="s">
        <v>110</v>
      </c>
      <c r="D32" s="110">
        <v>199.33333333333334</v>
      </c>
      <c r="E32" s="110">
        <v>49317</v>
      </c>
      <c r="F32" s="110">
        <v>185.11111111111111</v>
      </c>
      <c r="G32" s="110">
        <v>48647.333333333336</v>
      </c>
      <c r="H32" s="110">
        <v>198.0645775989837</v>
      </c>
      <c r="I32" s="110">
        <v>97658.2432739091</v>
      </c>
      <c r="J32" s="109" t="s">
        <v>238</v>
      </c>
      <c r="K32" s="336"/>
      <c r="L32" s="338"/>
    </row>
    <row r="33" spans="1:12" ht="26.25" customHeight="1">
      <c r="A33" s="338"/>
      <c r="B33" s="202" t="s">
        <v>39</v>
      </c>
      <c r="C33" s="203"/>
      <c r="D33" s="111">
        <f aca="true" t="shared" si="4" ref="D33:I33">SUM(D30:D32)</f>
        <v>3350</v>
      </c>
      <c r="E33" s="111">
        <f t="shared" si="4"/>
        <v>835113.3333333334</v>
      </c>
      <c r="F33" s="111">
        <f t="shared" si="4"/>
        <v>3148.666666666667</v>
      </c>
      <c r="G33" s="111">
        <f t="shared" si="4"/>
        <v>839132.7777777779</v>
      </c>
      <c r="H33" s="111">
        <f t="shared" si="4"/>
        <v>3369.0000000000005</v>
      </c>
      <c r="I33" s="111">
        <f t="shared" si="4"/>
        <v>1684537</v>
      </c>
      <c r="J33" s="331" t="s">
        <v>31</v>
      </c>
      <c r="K33" s="331"/>
      <c r="L33" s="338"/>
    </row>
    <row r="34" spans="1:14" ht="26.25" customHeight="1">
      <c r="A34" s="338"/>
      <c r="B34" s="349" t="s">
        <v>47</v>
      </c>
      <c r="C34" s="116" t="s">
        <v>111</v>
      </c>
      <c r="D34" s="110">
        <v>1702.6666666666667</v>
      </c>
      <c r="E34" s="110">
        <v>435050</v>
      </c>
      <c r="F34" s="110">
        <v>1603.5555555555557</v>
      </c>
      <c r="G34" s="110">
        <v>418066.6666666667</v>
      </c>
      <c r="H34" s="110">
        <v>1715.78635215443</v>
      </c>
      <c r="I34" s="110">
        <v>872696.234683364</v>
      </c>
      <c r="J34" s="109" t="s">
        <v>179</v>
      </c>
      <c r="K34" s="350" t="s">
        <v>25</v>
      </c>
      <c r="L34" s="338"/>
      <c r="M34" s="101"/>
      <c r="N34" s="101"/>
    </row>
    <row r="35" spans="2:11" ht="26.25" customHeight="1">
      <c r="B35" s="349"/>
      <c r="C35" s="116" t="s">
        <v>112</v>
      </c>
      <c r="D35" s="110">
        <v>3579.6666666666665</v>
      </c>
      <c r="E35" s="110">
        <v>906587</v>
      </c>
      <c r="F35" s="110">
        <v>3644.555555555555</v>
      </c>
      <c r="G35" s="110">
        <v>934597.6666666666</v>
      </c>
      <c r="H35" s="110">
        <v>3899.633324349879</v>
      </c>
      <c r="I35" s="110">
        <v>1950932.5418047945</v>
      </c>
      <c r="J35" s="109" t="s">
        <v>180</v>
      </c>
      <c r="K35" s="351"/>
    </row>
    <row r="36" spans="2:11" ht="26.25" customHeight="1">
      <c r="B36" s="349"/>
      <c r="C36" s="116" t="s">
        <v>113</v>
      </c>
      <c r="D36" s="110">
        <v>2037</v>
      </c>
      <c r="E36" s="110">
        <v>524232.3333333333</v>
      </c>
      <c r="F36" s="110">
        <v>1839</v>
      </c>
      <c r="G36" s="110">
        <v>485865.44444444444</v>
      </c>
      <c r="H36" s="110">
        <v>1967.7092512824258</v>
      </c>
      <c r="I36" s="110">
        <v>1014223.2752258631</v>
      </c>
      <c r="J36" s="109" t="s">
        <v>181</v>
      </c>
      <c r="K36" s="351"/>
    </row>
    <row r="37" spans="2:11" ht="26.25" customHeight="1">
      <c r="B37" s="349"/>
      <c r="C37" s="116" t="s">
        <v>47</v>
      </c>
      <c r="D37" s="110">
        <v>8056</v>
      </c>
      <c r="E37" s="110">
        <v>2029524</v>
      </c>
      <c r="F37" s="110">
        <v>8993.333333333334</v>
      </c>
      <c r="G37" s="110">
        <v>2281268</v>
      </c>
      <c r="H37" s="110">
        <v>9622.765198404904</v>
      </c>
      <c r="I37" s="110">
        <v>4762049.100391441</v>
      </c>
      <c r="J37" s="109" t="s">
        <v>25</v>
      </c>
      <c r="K37" s="351"/>
    </row>
    <row r="38" spans="2:11" ht="26.25" customHeight="1">
      <c r="B38" s="349"/>
      <c r="C38" s="116" t="s">
        <v>114</v>
      </c>
      <c r="D38" s="110">
        <v>3834.6666666666665</v>
      </c>
      <c r="E38" s="110">
        <v>998709.3333333334</v>
      </c>
      <c r="F38" s="110">
        <v>3506.222222222222</v>
      </c>
      <c r="G38" s="110">
        <v>938859.1111111111</v>
      </c>
      <c r="H38" s="110">
        <v>3751.618218444096</v>
      </c>
      <c r="I38" s="110">
        <v>1959828.1242979672</v>
      </c>
      <c r="J38" s="109" t="s">
        <v>182</v>
      </c>
      <c r="K38" s="351"/>
    </row>
    <row r="39" spans="2:11" ht="26.25" customHeight="1">
      <c r="B39" s="349"/>
      <c r="C39" s="116" t="s">
        <v>115</v>
      </c>
      <c r="D39" s="110">
        <v>2705.6666666666665</v>
      </c>
      <c r="E39" s="110">
        <v>672115.6666666666</v>
      </c>
      <c r="F39" s="110">
        <v>2659.8888888888887</v>
      </c>
      <c r="G39" s="110">
        <v>665871.2222222221</v>
      </c>
      <c r="H39" s="110">
        <v>2846.051100625339</v>
      </c>
      <c r="I39" s="110">
        <v>1389977.6154138322</v>
      </c>
      <c r="J39" s="109" t="s">
        <v>183</v>
      </c>
      <c r="K39" s="351"/>
    </row>
    <row r="40" spans="2:11" ht="26.25" customHeight="1">
      <c r="B40" s="349"/>
      <c r="C40" s="116" t="s">
        <v>7</v>
      </c>
      <c r="D40" s="110">
        <v>1913</v>
      </c>
      <c r="E40" s="110">
        <v>468433</v>
      </c>
      <c r="F40" s="110">
        <v>2078</v>
      </c>
      <c r="G40" s="110">
        <v>509706.3333333333</v>
      </c>
      <c r="H40" s="110">
        <v>2223.436554738924</v>
      </c>
      <c r="I40" s="110">
        <v>1063990.1081827388</v>
      </c>
      <c r="J40" s="109" t="s">
        <v>171</v>
      </c>
      <c r="K40" s="352"/>
    </row>
    <row r="41" spans="2:11" ht="26.25" customHeight="1">
      <c r="B41" s="202" t="s">
        <v>39</v>
      </c>
      <c r="C41" s="203"/>
      <c r="D41" s="111">
        <f aca="true" t="shared" si="5" ref="D41:I41">SUM(D34:D40)</f>
        <v>23828.666666666668</v>
      </c>
      <c r="E41" s="111">
        <f t="shared" si="5"/>
        <v>6034651.333333333</v>
      </c>
      <c r="F41" s="111">
        <f t="shared" si="5"/>
        <v>24324.555555555555</v>
      </c>
      <c r="G41" s="111">
        <f t="shared" si="5"/>
        <v>6234234.444444444</v>
      </c>
      <c r="H41" s="111">
        <f t="shared" si="5"/>
        <v>26027</v>
      </c>
      <c r="I41" s="111">
        <f t="shared" si="5"/>
        <v>13013697</v>
      </c>
      <c r="J41" s="348" t="s">
        <v>31</v>
      </c>
      <c r="K41" s="348"/>
    </row>
    <row r="42" spans="2:16" ht="21" customHeight="1">
      <c r="B42" s="347" t="s">
        <v>376</v>
      </c>
      <c r="C42" s="347"/>
      <c r="D42" s="347"/>
      <c r="E42" s="347"/>
      <c r="F42" s="5"/>
      <c r="G42" s="5"/>
      <c r="H42" s="5"/>
      <c r="I42" s="5"/>
      <c r="J42" s="5"/>
      <c r="K42" s="14"/>
      <c r="M42" s="94"/>
      <c r="O42" s="101"/>
      <c r="P42" s="101"/>
    </row>
    <row r="43" spans="2:11" ht="12.75">
      <c r="B43" s="14"/>
      <c r="C43" s="5"/>
      <c r="D43" s="5"/>
      <c r="E43" s="5"/>
      <c r="F43" s="5"/>
      <c r="G43" s="5"/>
      <c r="H43" s="5"/>
      <c r="I43" s="5"/>
      <c r="J43" s="5"/>
      <c r="K43" s="14"/>
    </row>
    <row r="44" spans="2:11" ht="12.75">
      <c r="B44" s="14"/>
      <c r="C44" s="5"/>
      <c r="D44" s="5"/>
      <c r="E44" s="5"/>
      <c r="F44" s="5"/>
      <c r="G44" s="5"/>
      <c r="H44" s="5"/>
      <c r="I44" s="5"/>
      <c r="J44" s="5"/>
      <c r="K44" s="14"/>
    </row>
    <row r="45" spans="2:11" ht="12.75">
      <c r="B45" s="14"/>
      <c r="C45" s="5"/>
      <c r="D45" s="5"/>
      <c r="E45" s="5"/>
      <c r="F45" s="5"/>
      <c r="G45" s="5"/>
      <c r="H45" s="5"/>
      <c r="I45" s="5"/>
      <c r="J45" s="5"/>
      <c r="K45" s="14"/>
    </row>
    <row r="46" spans="2:11" ht="12.75">
      <c r="B46" s="14"/>
      <c r="C46" s="5"/>
      <c r="D46" s="5"/>
      <c r="E46" s="5"/>
      <c r="F46" s="5"/>
      <c r="G46" s="5"/>
      <c r="H46" s="5"/>
      <c r="I46" s="5"/>
      <c r="J46" s="5"/>
      <c r="K46" s="14"/>
    </row>
    <row r="47" spans="2:11" ht="12.75">
      <c r="B47" s="14"/>
      <c r="C47" s="5"/>
      <c r="D47" s="5"/>
      <c r="E47" s="5"/>
      <c r="F47" s="5"/>
      <c r="G47" s="5"/>
      <c r="H47" s="5"/>
      <c r="I47" s="5"/>
      <c r="J47" s="5"/>
      <c r="K47" s="14"/>
    </row>
    <row r="48" spans="2:11" ht="12.75">
      <c r="B48" s="14"/>
      <c r="C48" s="5"/>
      <c r="D48" s="5"/>
      <c r="E48" s="5"/>
      <c r="F48" s="5"/>
      <c r="G48" s="5"/>
      <c r="H48" s="5"/>
      <c r="I48" s="5"/>
      <c r="J48" s="5"/>
      <c r="K48" s="14"/>
    </row>
    <row r="49" spans="2:11" ht="12.75">
      <c r="B49" s="14"/>
      <c r="C49" s="5"/>
      <c r="D49" s="5"/>
      <c r="E49" s="5"/>
      <c r="F49" s="5"/>
      <c r="G49" s="5"/>
      <c r="H49" s="5"/>
      <c r="I49" s="5"/>
      <c r="J49" s="5"/>
      <c r="K49" s="14"/>
    </row>
    <row r="50" spans="2:11" ht="12.75">
      <c r="B50" s="14"/>
      <c r="C50" s="5"/>
      <c r="D50" s="5"/>
      <c r="E50" s="5"/>
      <c r="F50" s="5"/>
      <c r="G50" s="5"/>
      <c r="H50" s="5"/>
      <c r="I50" s="5"/>
      <c r="J50" s="5"/>
      <c r="K50" s="14"/>
    </row>
    <row r="51" spans="2:11" ht="12.75">
      <c r="B51" s="14"/>
      <c r="C51" s="5"/>
      <c r="D51" s="5"/>
      <c r="E51" s="5"/>
      <c r="F51" s="5"/>
      <c r="G51" s="5"/>
      <c r="H51" s="5"/>
      <c r="I51" s="5"/>
      <c r="J51" s="5"/>
      <c r="K51" s="14"/>
    </row>
    <row r="52" spans="2:11" ht="12.75">
      <c r="B52" s="14"/>
      <c r="C52" s="5"/>
      <c r="D52" s="5"/>
      <c r="E52" s="5"/>
      <c r="F52" s="5"/>
      <c r="G52" s="5"/>
      <c r="H52" s="5"/>
      <c r="I52" s="5"/>
      <c r="J52" s="5"/>
      <c r="K52" s="14"/>
    </row>
    <row r="53" spans="2:11" ht="12.75">
      <c r="B53" s="14"/>
      <c r="C53" s="5"/>
      <c r="D53" s="5"/>
      <c r="E53" s="5"/>
      <c r="F53" s="5"/>
      <c r="G53" s="5"/>
      <c r="H53" s="5"/>
      <c r="I53" s="5"/>
      <c r="J53" s="5"/>
      <c r="K53" s="14"/>
    </row>
    <row r="54" spans="2:11" ht="12.75">
      <c r="B54" s="14"/>
      <c r="C54" s="5"/>
      <c r="D54" s="5"/>
      <c r="E54" s="5"/>
      <c r="F54" s="5"/>
      <c r="G54" s="5"/>
      <c r="H54" s="5"/>
      <c r="I54" s="5"/>
      <c r="J54" s="5"/>
      <c r="K54" s="14"/>
    </row>
    <row r="55" spans="2:11" ht="12.75">
      <c r="B55" s="14"/>
      <c r="C55" s="5"/>
      <c r="D55" s="5"/>
      <c r="E55" s="5"/>
      <c r="F55" s="5"/>
      <c r="G55" s="5"/>
      <c r="H55" s="5"/>
      <c r="I55" s="5"/>
      <c r="J55" s="5"/>
      <c r="K55" s="14"/>
    </row>
    <row r="56" spans="2:11" ht="12.75">
      <c r="B56" s="14"/>
      <c r="C56" s="5"/>
      <c r="D56" s="5"/>
      <c r="E56" s="5"/>
      <c r="F56" s="5"/>
      <c r="G56" s="5"/>
      <c r="H56" s="5"/>
      <c r="I56" s="5"/>
      <c r="J56" s="5"/>
      <c r="K56" s="14"/>
    </row>
    <row r="57" spans="2:11" ht="12.75">
      <c r="B57" s="14"/>
      <c r="C57" s="5"/>
      <c r="D57" s="5"/>
      <c r="E57" s="5"/>
      <c r="F57" s="5"/>
      <c r="G57" s="5"/>
      <c r="H57" s="5"/>
      <c r="I57" s="5"/>
      <c r="J57" s="5"/>
      <c r="K57" s="14"/>
    </row>
    <row r="58" spans="2:11" ht="12.75">
      <c r="B58" s="14"/>
      <c r="C58" s="5"/>
      <c r="D58" s="5"/>
      <c r="E58" s="5"/>
      <c r="F58" s="5"/>
      <c r="G58" s="5"/>
      <c r="H58" s="5"/>
      <c r="I58" s="5"/>
      <c r="J58" s="5"/>
      <c r="K58" s="14"/>
    </row>
    <row r="59" spans="2:11" ht="12.75">
      <c r="B59" s="14"/>
      <c r="C59" s="5"/>
      <c r="D59" s="5"/>
      <c r="E59" s="5"/>
      <c r="F59" s="5"/>
      <c r="G59" s="5"/>
      <c r="H59" s="5"/>
      <c r="I59" s="5"/>
      <c r="J59" s="5"/>
      <c r="K59" s="14"/>
    </row>
    <row r="60" spans="2:11" ht="12.75">
      <c r="B60" s="14"/>
      <c r="C60" s="5"/>
      <c r="D60" s="5"/>
      <c r="E60" s="5"/>
      <c r="F60" s="5"/>
      <c r="G60" s="5"/>
      <c r="H60" s="5"/>
      <c r="I60" s="5"/>
      <c r="J60" s="5"/>
      <c r="K60" s="14"/>
    </row>
    <row r="61" spans="2:11" ht="12.75">
      <c r="B61" s="14"/>
      <c r="C61" s="5"/>
      <c r="D61" s="5"/>
      <c r="E61" s="5"/>
      <c r="F61" s="5"/>
      <c r="G61" s="5"/>
      <c r="H61" s="5"/>
      <c r="I61" s="5"/>
      <c r="J61" s="5"/>
      <c r="K61" s="14"/>
    </row>
    <row r="62" spans="2:11" ht="12.75">
      <c r="B62" s="14"/>
      <c r="C62" s="5"/>
      <c r="D62" s="5"/>
      <c r="E62" s="5"/>
      <c r="F62" s="5"/>
      <c r="G62" s="5"/>
      <c r="H62" s="5"/>
      <c r="I62" s="5"/>
      <c r="J62" s="5"/>
      <c r="K62" s="14"/>
    </row>
    <row r="63" spans="2:11" ht="12.75">
      <c r="B63" s="14"/>
      <c r="C63" s="5"/>
      <c r="D63" s="5"/>
      <c r="E63" s="5"/>
      <c r="F63" s="5"/>
      <c r="G63" s="5"/>
      <c r="H63" s="5"/>
      <c r="I63" s="5"/>
      <c r="J63" s="5"/>
      <c r="K63" s="14"/>
    </row>
    <row r="64" spans="2:11" ht="12.75">
      <c r="B64" s="14"/>
      <c r="C64" s="5"/>
      <c r="D64" s="5"/>
      <c r="E64" s="5"/>
      <c r="F64" s="5"/>
      <c r="G64" s="5"/>
      <c r="H64" s="5"/>
      <c r="I64" s="5"/>
      <c r="J64" s="5"/>
      <c r="K64" s="14"/>
    </row>
    <row r="65" spans="2:11" ht="12.75">
      <c r="B65" s="14"/>
      <c r="C65" s="5"/>
      <c r="D65" s="5"/>
      <c r="E65" s="5"/>
      <c r="F65" s="5"/>
      <c r="G65" s="5"/>
      <c r="H65" s="5"/>
      <c r="I65" s="5"/>
      <c r="J65" s="5"/>
      <c r="K65" s="14"/>
    </row>
    <row r="66" spans="2:11" ht="12.75">
      <c r="B66" s="14"/>
      <c r="C66" s="5"/>
      <c r="D66" s="5"/>
      <c r="E66" s="5"/>
      <c r="F66" s="5"/>
      <c r="G66" s="5"/>
      <c r="H66" s="5"/>
      <c r="I66" s="5"/>
      <c r="J66" s="5"/>
      <c r="K66" s="14"/>
    </row>
    <row r="67" spans="2:11" ht="12.75">
      <c r="B67" s="14"/>
      <c r="C67" s="5"/>
      <c r="D67" s="5"/>
      <c r="E67" s="5"/>
      <c r="F67" s="5"/>
      <c r="G67" s="5"/>
      <c r="H67" s="5"/>
      <c r="I67" s="5"/>
      <c r="J67" s="5"/>
      <c r="K67" s="14"/>
    </row>
    <row r="68" spans="2:11" ht="12.75">
      <c r="B68" s="14"/>
      <c r="C68" s="5"/>
      <c r="D68" s="5"/>
      <c r="E68" s="5"/>
      <c r="F68" s="5"/>
      <c r="G68" s="5"/>
      <c r="H68" s="5"/>
      <c r="I68" s="5"/>
      <c r="J68" s="5"/>
      <c r="K68" s="14"/>
    </row>
    <row r="69" spans="2:11" ht="12.75">
      <c r="B69" s="14"/>
      <c r="C69" s="5"/>
      <c r="D69" s="5"/>
      <c r="E69" s="5"/>
      <c r="F69" s="5"/>
      <c r="G69" s="5"/>
      <c r="H69" s="5"/>
      <c r="I69" s="5"/>
      <c r="J69" s="5"/>
      <c r="K69" s="14"/>
    </row>
    <row r="70" spans="2:11" ht="12.75">
      <c r="B70" s="14"/>
      <c r="C70" s="5"/>
      <c r="D70" s="5"/>
      <c r="E70" s="5"/>
      <c r="F70" s="5"/>
      <c r="G70" s="5"/>
      <c r="H70" s="5"/>
      <c r="I70" s="5"/>
      <c r="J70" s="5"/>
      <c r="K70" s="14"/>
    </row>
    <row r="71" spans="2:11" ht="12.75">
      <c r="B71" s="14"/>
      <c r="C71" s="5"/>
      <c r="D71" s="5"/>
      <c r="E71" s="5"/>
      <c r="F71" s="5"/>
      <c r="G71" s="5"/>
      <c r="H71" s="5"/>
      <c r="I71" s="5"/>
      <c r="J71" s="5"/>
      <c r="K71" s="14"/>
    </row>
    <row r="72" spans="2:11" ht="12.75">
      <c r="B72" s="14"/>
      <c r="C72" s="5"/>
      <c r="D72" s="5"/>
      <c r="E72" s="5"/>
      <c r="F72" s="5"/>
      <c r="G72" s="5"/>
      <c r="H72" s="5"/>
      <c r="I72" s="5"/>
      <c r="J72" s="5"/>
      <c r="K72" s="14"/>
    </row>
    <row r="73" spans="2:11" ht="12.75">
      <c r="B73" s="14"/>
      <c r="C73" s="5"/>
      <c r="D73" s="5"/>
      <c r="E73" s="5"/>
      <c r="F73" s="5"/>
      <c r="G73" s="5"/>
      <c r="H73" s="5"/>
      <c r="I73" s="5"/>
      <c r="J73" s="5"/>
      <c r="K73" s="14"/>
    </row>
    <row r="74" spans="2:11" ht="12.75">
      <c r="B74" s="14"/>
      <c r="C74" s="5"/>
      <c r="D74" s="5"/>
      <c r="E74" s="5"/>
      <c r="F74" s="5"/>
      <c r="G74" s="5"/>
      <c r="H74" s="5"/>
      <c r="I74" s="5"/>
      <c r="J74" s="5"/>
      <c r="K74" s="14"/>
    </row>
    <row r="75" spans="2:11" ht="12.75">
      <c r="B75" s="14"/>
      <c r="C75" s="5"/>
      <c r="D75" s="5"/>
      <c r="E75" s="5"/>
      <c r="F75" s="5"/>
      <c r="G75" s="5"/>
      <c r="H75" s="5"/>
      <c r="I75" s="5"/>
      <c r="J75" s="5"/>
      <c r="K75" s="14"/>
    </row>
    <row r="76" spans="2:11" ht="12.75">
      <c r="B76" s="14"/>
      <c r="C76" s="5"/>
      <c r="D76" s="5"/>
      <c r="E76" s="5"/>
      <c r="F76" s="5"/>
      <c r="G76" s="5"/>
      <c r="H76" s="5"/>
      <c r="I76" s="5"/>
      <c r="J76" s="5"/>
      <c r="K76" s="14"/>
    </row>
    <row r="77" spans="2:11" ht="12.75">
      <c r="B77" s="14"/>
      <c r="C77" s="5"/>
      <c r="D77" s="5"/>
      <c r="E77" s="5"/>
      <c r="F77" s="5"/>
      <c r="G77" s="5"/>
      <c r="H77" s="5"/>
      <c r="I77" s="5"/>
      <c r="J77" s="5"/>
      <c r="K77" s="14"/>
    </row>
    <row r="78" spans="2:11" ht="12.75">
      <c r="B78" s="14"/>
      <c r="C78" s="5"/>
      <c r="D78" s="5"/>
      <c r="E78" s="5"/>
      <c r="F78" s="5"/>
      <c r="G78" s="5"/>
      <c r="H78" s="5"/>
      <c r="I78" s="5"/>
      <c r="J78" s="5"/>
      <c r="K78" s="14"/>
    </row>
    <row r="79" spans="2:11" ht="12.75">
      <c r="B79" s="14"/>
      <c r="C79" s="5"/>
      <c r="D79" s="5"/>
      <c r="E79" s="5"/>
      <c r="F79" s="5"/>
      <c r="G79" s="5"/>
      <c r="H79" s="5"/>
      <c r="I79" s="5"/>
      <c r="J79" s="5"/>
      <c r="K79" s="14"/>
    </row>
  </sheetData>
  <sheetProtection/>
  <mergeCells count="37">
    <mergeCell ref="B42:E42"/>
    <mergeCell ref="B29:C29"/>
    <mergeCell ref="J29:K29"/>
    <mergeCell ref="B41:C41"/>
    <mergeCell ref="J41:K41"/>
    <mergeCell ref="B30:B32"/>
    <mergeCell ref="K30:K32"/>
    <mergeCell ref="B34:B40"/>
    <mergeCell ref="K34:K40"/>
    <mergeCell ref="B33:C33"/>
    <mergeCell ref="J33:K33"/>
    <mergeCell ref="J17:K17"/>
    <mergeCell ref="B18:B26"/>
    <mergeCell ref="K18:K26"/>
    <mergeCell ref="B27:C27"/>
    <mergeCell ref="J27:K27"/>
    <mergeCell ref="B17:C17"/>
    <mergeCell ref="A2:A34"/>
    <mergeCell ref="B2:K2"/>
    <mergeCell ref="L2:L34"/>
    <mergeCell ref="B3:K3"/>
    <mergeCell ref="B4:K4"/>
    <mergeCell ref="B5:C5"/>
    <mergeCell ref="J5:K5"/>
    <mergeCell ref="B6:B8"/>
    <mergeCell ref="D6:E6"/>
    <mergeCell ref="F6:G6"/>
    <mergeCell ref="K6:K8"/>
    <mergeCell ref="B12:C12"/>
    <mergeCell ref="J12:K12"/>
    <mergeCell ref="B13:B16"/>
    <mergeCell ref="H6:I6"/>
    <mergeCell ref="C7:C8"/>
    <mergeCell ref="B9:B11"/>
    <mergeCell ref="K9:K11"/>
    <mergeCell ref="K13:K16"/>
    <mergeCell ref="J6:J8"/>
  </mergeCells>
  <printOptions horizontalCentered="1" verticalCentered="1"/>
  <pageMargins left="0.5118110236220472" right="0.5118110236220472" top="0.5118110236220472" bottom="0.5118110236220472" header="0" footer="0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R89"/>
  <sheetViews>
    <sheetView rightToLeft="1" zoomScale="75" zoomScaleNormal="75" zoomScaleSheetLayoutView="75" zoomScalePageLayoutView="0" workbookViewId="0" topLeftCell="A40">
      <selection activeCell="A2" sqref="A1:IV16384"/>
    </sheetView>
  </sheetViews>
  <sheetFormatPr defaultColWidth="9.140625" defaultRowHeight="12.75"/>
  <cols>
    <col min="1" max="1" width="6.421875" style="148" customWidth="1"/>
    <col min="2" max="2" width="13.7109375" style="178" customWidth="1"/>
    <col min="3" max="3" width="13.57421875" style="149" customWidth="1"/>
    <col min="4" max="4" width="10.140625" style="149" customWidth="1"/>
    <col min="5" max="5" width="12.140625" style="149" customWidth="1"/>
    <col min="6" max="6" width="10.140625" style="149" customWidth="1"/>
    <col min="7" max="7" width="11.28125" style="149" customWidth="1"/>
    <col min="8" max="8" width="10.140625" style="149" customWidth="1"/>
    <col min="9" max="9" width="11.140625" style="149" customWidth="1"/>
    <col min="10" max="10" width="16.8515625" style="149" customWidth="1"/>
    <col min="11" max="11" width="13.7109375" style="178" customWidth="1"/>
    <col min="12" max="12" width="6.421875" style="148" customWidth="1"/>
    <col min="13" max="16384" width="9.140625" style="163" customWidth="1"/>
  </cols>
  <sheetData>
    <row r="1" spans="2:11" ht="52.5" customHeight="1">
      <c r="B1" s="174"/>
      <c r="C1" s="148"/>
      <c r="D1" s="148"/>
      <c r="E1" s="148"/>
      <c r="F1" s="148"/>
      <c r="G1" s="148"/>
      <c r="H1" s="148"/>
      <c r="I1" s="148"/>
      <c r="J1" s="148"/>
      <c r="K1" s="174"/>
    </row>
    <row r="2" spans="1:12" ht="33" customHeight="1">
      <c r="A2" s="306"/>
      <c r="B2" s="353" t="s">
        <v>392</v>
      </c>
      <c r="C2" s="353"/>
      <c r="D2" s="353"/>
      <c r="E2" s="353"/>
      <c r="F2" s="353"/>
      <c r="G2" s="353"/>
      <c r="H2" s="353"/>
      <c r="I2" s="353"/>
      <c r="J2" s="353"/>
      <c r="K2" s="353"/>
      <c r="L2" s="306"/>
    </row>
    <row r="3" spans="1:12" ht="36" customHeight="1">
      <c r="A3" s="306"/>
      <c r="B3" s="340" t="s">
        <v>393</v>
      </c>
      <c r="C3" s="340"/>
      <c r="D3" s="340"/>
      <c r="E3" s="340"/>
      <c r="F3" s="340"/>
      <c r="G3" s="340"/>
      <c r="H3" s="340"/>
      <c r="I3" s="340"/>
      <c r="J3" s="340"/>
      <c r="K3" s="340"/>
      <c r="L3" s="306"/>
    </row>
    <row r="4" spans="1:12" ht="16.5" customHeight="1">
      <c r="A4" s="306"/>
      <c r="B4" s="341" t="s">
        <v>273</v>
      </c>
      <c r="C4" s="341"/>
      <c r="D4" s="341"/>
      <c r="E4" s="341"/>
      <c r="F4" s="341"/>
      <c r="G4" s="341"/>
      <c r="H4" s="341"/>
      <c r="I4" s="341"/>
      <c r="J4" s="341"/>
      <c r="K4" s="341"/>
      <c r="L4" s="306"/>
    </row>
    <row r="5" spans="1:12" s="175" customFormat="1" ht="25.5" customHeight="1">
      <c r="A5" s="306"/>
      <c r="B5" s="95" t="s">
        <v>264</v>
      </c>
      <c r="C5" s="96"/>
      <c r="D5" s="357"/>
      <c r="E5" s="357"/>
      <c r="F5" s="357"/>
      <c r="G5" s="357"/>
      <c r="H5" s="357"/>
      <c r="I5" s="357"/>
      <c r="J5" s="97"/>
      <c r="K5" s="98" t="s">
        <v>168</v>
      </c>
      <c r="L5" s="306"/>
    </row>
    <row r="6" spans="1:12" ht="30.75" customHeight="1">
      <c r="A6" s="306"/>
      <c r="B6" s="358" t="s">
        <v>324</v>
      </c>
      <c r="C6" s="358" t="s">
        <v>336</v>
      </c>
      <c r="D6" s="202">
        <v>2009</v>
      </c>
      <c r="E6" s="203"/>
      <c r="F6" s="202">
        <v>2010</v>
      </c>
      <c r="G6" s="203"/>
      <c r="H6" s="202">
        <v>2011</v>
      </c>
      <c r="I6" s="203"/>
      <c r="J6" s="355" t="s">
        <v>10</v>
      </c>
      <c r="K6" s="235" t="s">
        <v>323</v>
      </c>
      <c r="L6" s="306"/>
    </row>
    <row r="7" spans="1:12" ht="16.5" customHeight="1">
      <c r="A7" s="306"/>
      <c r="B7" s="359"/>
      <c r="C7" s="361"/>
      <c r="D7" s="44" t="s">
        <v>48</v>
      </c>
      <c r="E7" s="44" t="s">
        <v>49</v>
      </c>
      <c r="F7" s="44" t="s">
        <v>48</v>
      </c>
      <c r="G7" s="44" t="s">
        <v>49</v>
      </c>
      <c r="H7" s="44" t="s">
        <v>48</v>
      </c>
      <c r="I7" s="44" t="s">
        <v>49</v>
      </c>
      <c r="J7" s="355"/>
      <c r="K7" s="237"/>
      <c r="L7" s="306"/>
    </row>
    <row r="8" spans="1:12" ht="19.5" customHeight="1">
      <c r="A8" s="306"/>
      <c r="B8" s="360"/>
      <c r="C8" s="362"/>
      <c r="D8" s="114" t="s">
        <v>35</v>
      </c>
      <c r="E8" s="115" t="s">
        <v>34</v>
      </c>
      <c r="F8" s="114" t="s">
        <v>35</v>
      </c>
      <c r="G8" s="115" t="s">
        <v>34</v>
      </c>
      <c r="H8" s="114" t="s">
        <v>35</v>
      </c>
      <c r="I8" s="115" t="s">
        <v>34</v>
      </c>
      <c r="J8" s="355"/>
      <c r="K8" s="239"/>
      <c r="L8" s="306"/>
    </row>
    <row r="9" spans="1:12" ht="29.25" customHeight="1">
      <c r="A9" s="306"/>
      <c r="B9" s="116" t="s">
        <v>45</v>
      </c>
      <c r="C9" s="116" t="s">
        <v>164</v>
      </c>
      <c r="D9" s="110">
        <v>4781</v>
      </c>
      <c r="E9" s="110">
        <v>813146</v>
      </c>
      <c r="F9" s="110">
        <v>2779</v>
      </c>
      <c r="G9" s="110">
        <v>612467.3333333334</v>
      </c>
      <c r="H9" s="110">
        <v>10345</v>
      </c>
      <c r="I9" s="110">
        <v>5172500</v>
      </c>
      <c r="J9" s="123" t="s">
        <v>184</v>
      </c>
      <c r="K9" s="122" t="s">
        <v>24</v>
      </c>
      <c r="L9" s="306"/>
    </row>
    <row r="10" spans="1:18" ht="29.25" customHeight="1">
      <c r="A10" s="306"/>
      <c r="B10" s="224" t="s">
        <v>39</v>
      </c>
      <c r="C10" s="224"/>
      <c r="D10" s="111">
        <f aca="true" t="shared" si="0" ref="D10:I10">SUM(D9)</f>
        <v>4781</v>
      </c>
      <c r="E10" s="111">
        <f t="shared" si="0"/>
        <v>813146</v>
      </c>
      <c r="F10" s="111">
        <f t="shared" si="0"/>
        <v>2779</v>
      </c>
      <c r="G10" s="111">
        <f t="shared" si="0"/>
        <v>612467.3333333334</v>
      </c>
      <c r="H10" s="111">
        <f t="shared" si="0"/>
        <v>10345</v>
      </c>
      <c r="I10" s="111">
        <f t="shared" si="0"/>
        <v>5172500</v>
      </c>
      <c r="J10" s="354" t="s">
        <v>31</v>
      </c>
      <c r="K10" s="354"/>
      <c r="L10" s="306"/>
      <c r="Q10" s="176"/>
      <c r="R10" s="176"/>
    </row>
    <row r="11" spans="1:12" ht="29.25" customHeight="1">
      <c r="A11" s="306"/>
      <c r="B11" s="349" t="s">
        <v>44</v>
      </c>
      <c r="C11" s="116" t="s">
        <v>116</v>
      </c>
      <c r="D11" s="110">
        <v>33.333333333333336</v>
      </c>
      <c r="E11" s="110">
        <v>7237.666666666667</v>
      </c>
      <c r="F11" s="110">
        <v>33.44444444444445</v>
      </c>
      <c r="G11" s="110">
        <v>7065.222222222223</v>
      </c>
      <c r="H11" s="110">
        <v>35.78054356108713</v>
      </c>
      <c r="I11" s="110">
        <v>18236.01616063329</v>
      </c>
      <c r="J11" s="124" t="s">
        <v>186</v>
      </c>
      <c r="K11" s="356" t="s">
        <v>185</v>
      </c>
      <c r="L11" s="306"/>
    </row>
    <row r="12" spans="1:12" ht="29.25" customHeight="1">
      <c r="A12" s="306"/>
      <c r="B12" s="349"/>
      <c r="C12" s="116" t="s">
        <v>117</v>
      </c>
      <c r="D12" s="110">
        <v>173</v>
      </c>
      <c r="E12" s="110">
        <v>36362.666666666664</v>
      </c>
      <c r="F12" s="110">
        <v>152.66666666666666</v>
      </c>
      <c r="G12" s="110">
        <v>30153.55555555555</v>
      </c>
      <c r="H12" s="110">
        <v>163.33045466090934</v>
      </c>
      <c r="I12" s="110">
        <v>77829.21882939883</v>
      </c>
      <c r="J12" s="124" t="s">
        <v>187</v>
      </c>
      <c r="K12" s="356"/>
      <c r="L12" s="306"/>
    </row>
    <row r="13" spans="1:12" ht="29.25" customHeight="1">
      <c r="A13" s="306"/>
      <c r="B13" s="349"/>
      <c r="C13" s="116" t="s">
        <v>118</v>
      </c>
      <c r="D13" s="110">
        <v>179</v>
      </c>
      <c r="E13" s="110">
        <v>41252.666666666664</v>
      </c>
      <c r="F13" s="110">
        <v>167</v>
      </c>
      <c r="G13" s="110">
        <v>35161.88888888888</v>
      </c>
      <c r="H13" s="110">
        <v>178.66497332994666</v>
      </c>
      <c r="I13" s="110">
        <v>90756.20749753139</v>
      </c>
      <c r="J13" s="124" t="s">
        <v>188</v>
      </c>
      <c r="K13" s="356"/>
      <c r="L13" s="306"/>
    </row>
    <row r="14" spans="1:12" ht="29.25" customHeight="1">
      <c r="A14" s="306"/>
      <c r="B14" s="349"/>
      <c r="C14" s="116" t="s">
        <v>119</v>
      </c>
      <c r="D14" s="110">
        <v>121.33333333333333</v>
      </c>
      <c r="E14" s="110">
        <v>25288</v>
      </c>
      <c r="F14" s="110">
        <v>110.44444444444444</v>
      </c>
      <c r="G14" s="110">
        <v>21654</v>
      </c>
      <c r="H14" s="110">
        <v>118.15900431800866</v>
      </c>
      <c r="I14" s="110">
        <v>55891.050772660754</v>
      </c>
      <c r="J14" s="124" t="s">
        <v>189</v>
      </c>
      <c r="K14" s="356"/>
      <c r="L14" s="306"/>
    </row>
    <row r="15" spans="1:12" ht="29.25" customHeight="1">
      <c r="A15" s="306"/>
      <c r="B15" s="349"/>
      <c r="C15" s="116" t="s">
        <v>120</v>
      </c>
      <c r="D15" s="110">
        <v>185.33333333333334</v>
      </c>
      <c r="E15" s="110">
        <v>38657.666666666664</v>
      </c>
      <c r="F15" s="110">
        <v>188.11111111111111</v>
      </c>
      <c r="G15" s="110">
        <v>40028.555555555555</v>
      </c>
      <c r="H15" s="110">
        <v>201</v>
      </c>
      <c r="I15" s="110">
        <v>103317.54091215607</v>
      </c>
      <c r="J15" s="124" t="s">
        <v>190</v>
      </c>
      <c r="K15" s="356"/>
      <c r="L15" s="306"/>
    </row>
    <row r="16" spans="1:12" ht="29.25" customHeight="1">
      <c r="A16" s="306"/>
      <c r="B16" s="349"/>
      <c r="C16" s="116" t="s">
        <v>121</v>
      </c>
      <c r="D16" s="110">
        <v>664.6666666666666</v>
      </c>
      <c r="E16" s="110">
        <v>148136</v>
      </c>
      <c r="F16" s="110">
        <v>555.8888888888888</v>
      </c>
      <c r="G16" s="110">
        <v>120280</v>
      </c>
      <c r="H16" s="110">
        <v>594.7178054356108</v>
      </c>
      <c r="I16" s="110">
        <v>310454.2157077508</v>
      </c>
      <c r="J16" s="124" t="s">
        <v>191</v>
      </c>
      <c r="K16" s="356"/>
      <c r="L16" s="306"/>
    </row>
    <row r="17" spans="1:12" ht="29.25" customHeight="1">
      <c r="A17" s="306"/>
      <c r="B17" s="349"/>
      <c r="C17" s="116" t="s">
        <v>99</v>
      </c>
      <c r="D17" s="110">
        <v>236.66666666666666</v>
      </c>
      <c r="E17" s="110">
        <v>50023.333333333336</v>
      </c>
      <c r="F17" s="110">
        <v>232.88888888888889</v>
      </c>
      <c r="G17" s="110">
        <v>47271.11111111112</v>
      </c>
      <c r="H17" s="110">
        <v>249.15621031242065</v>
      </c>
      <c r="I17" s="110">
        <v>122011.27141365103</v>
      </c>
      <c r="J17" s="124" t="s">
        <v>192</v>
      </c>
      <c r="K17" s="356"/>
      <c r="L17" s="306"/>
    </row>
    <row r="18" spans="1:12" ht="29.25" customHeight="1">
      <c r="A18" s="306"/>
      <c r="B18" s="349"/>
      <c r="C18" s="116" t="s">
        <v>122</v>
      </c>
      <c r="D18" s="110">
        <v>166</v>
      </c>
      <c r="E18" s="110">
        <v>35241.666666666664</v>
      </c>
      <c r="F18" s="110">
        <v>137.33333333333334</v>
      </c>
      <c r="G18" s="110">
        <v>27248.888888888887</v>
      </c>
      <c r="H18" s="110">
        <v>146.92608585217172</v>
      </c>
      <c r="I18" s="110">
        <v>70331.99558453313</v>
      </c>
      <c r="J18" s="124" t="s">
        <v>193</v>
      </c>
      <c r="K18" s="356"/>
      <c r="L18" s="306"/>
    </row>
    <row r="19" spans="1:12" ht="29.25" customHeight="1">
      <c r="A19" s="306"/>
      <c r="B19" s="349"/>
      <c r="C19" s="116" t="s">
        <v>123</v>
      </c>
      <c r="D19" s="110">
        <v>65.33333333333333</v>
      </c>
      <c r="E19" s="110">
        <v>13001.666666666666</v>
      </c>
      <c r="F19" s="110">
        <v>87.1111111111111</v>
      </c>
      <c r="G19" s="110">
        <v>17335.555555555555</v>
      </c>
      <c r="H19" s="110">
        <v>93.19583439166877</v>
      </c>
      <c r="I19" s="110">
        <v>44744.73149200318</v>
      </c>
      <c r="J19" s="124" t="s">
        <v>194</v>
      </c>
      <c r="K19" s="356"/>
      <c r="L19" s="306"/>
    </row>
    <row r="20" spans="1:12" ht="29.25" customHeight="1">
      <c r="A20" s="306"/>
      <c r="B20" s="349"/>
      <c r="C20" s="116" t="s">
        <v>124</v>
      </c>
      <c r="D20" s="110">
        <v>109.66666666666667</v>
      </c>
      <c r="E20" s="110">
        <v>23159.333333333332</v>
      </c>
      <c r="F20" s="110">
        <v>84.8888888888889</v>
      </c>
      <c r="G20" s="110">
        <v>16465.777777777777</v>
      </c>
      <c r="H20" s="110">
        <v>90.81838963677929</v>
      </c>
      <c r="I20" s="110">
        <v>42499.75162968167</v>
      </c>
      <c r="J20" s="124" t="s">
        <v>195</v>
      </c>
      <c r="K20" s="356"/>
      <c r="L20" s="306"/>
    </row>
    <row r="21" spans="1:15" ht="29.25" customHeight="1">
      <c r="A21" s="306"/>
      <c r="B21" s="224" t="s">
        <v>39</v>
      </c>
      <c r="C21" s="224"/>
      <c r="D21" s="111">
        <f aca="true" t="shared" si="1" ref="D21:I21">SUM(D11:D20)</f>
        <v>1934.3333333333333</v>
      </c>
      <c r="E21" s="111">
        <f t="shared" si="1"/>
        <v>418360.6666666666</v>
      </c>
      <c r="F21" s="111">
        <f t="shared" si="1"/>
        <v>1749.7777777777776</v>
      </c>
      <c r="G21" s="111">
        <f t="shared" si="1"/>
        <v>362664.5555555555</v>
      </c>
      <c r="H21" s="111">
        <f t="shared" si="1"/>
        <v>1871.7493014986032</v>
      </c>
      <c r="I21" s="111">
        <f t="shared" si="1"/>
        <v>936072.0000000001</v>
      </c>
      <c r="J21" s="354" t="s">
        <v>31</v>
      </c>
      <c r="K21" s="354"/>
      <c r="L21" s="306"/>
      <c r="N21" s="176"/>
      <c r="O21" s="176"/>
    </row>
    <row r="22" spans="1:12" ht="29.25" customHeight="1">
      <c r="A22" s="306"/>
      <c r="B22" s="349" t="s">
        <v>43</v>
      </c>
      <c r="C22" s="116" t="s">
        <v>125</v>
      </c>
      <c r="D22" s="110">
        <v>11093.333333333334</v>
      </c>
      <c r="E22" s="110">
        <v>2571974.3333333335</v>
      </c>
      <c r="F22" s="110">
        <v>10062.77777777778</v>
      </c>
      <c r="G22" s="110">
        <v>2322869.1111111115</v>
      </c>
      <c r="H22" s="110">
        <v>10767.270784999411</v>
      </c>
      <c r="I22" s="110">
        <v>5165662.366630487</v>
      </c>
      <c r="J22" s="123" t="s">
        <v>239</v>
      </c>
      <c r="K22" s="356" t="s">
        <v>30</v>
      </c>
      <c r="L22" s="306"/>
    </row>
    <row r="23" spans="1:12" ht="29.25" customHeight="1">
      <c r="A23" s="306"/>
      <c r="B23" s="349"/>
      <c r="C23" s="116" t="s">
        <v>126</v>
      </c>
      <c r="D23" s="110">
        <v>7968.666666666667</v>
      </c>
      <c r="E23" s="110">
        <v>1900883.6666666667</v>
      </c>
      <c r="F23" s="110">
        <v>6596.88888888889</v>
      </c>
      <c r="G23" s="110">
        <v>1591959.5555555557</v>
      </c>
      <c r="H23" s="110">
        <v>7058.735726240656</v>
      </c>
      <c r="I23" s="110">
        <v>3540244.9178023306</v>
      </c>
      <c r="J23" s="124" t="s">
        <v>240</v>
      </c>
      <c r="K23" s="356"/>
      <c r="L23" s="306"/>
    </row>
    <row r="24" spans="1:12" ht="29.25" customHeight="1">
      <c r="A24" s="306"/>
      <c r="B24" s="349"/>
      <c r="C24" s="116" t="s">
        <v>127</v>
      </c>
      <c r="D24" s="110">
        <v>5245.666666666667</v>
      </c>
      <c r="E24" s="110">
        <v>1256577.3333333333</v>
      </c>
      <c r="F24" s="110">
        <v>4656.222222222223</v>
      </c>
      <c r="G24" s="110">
        <v>1128344.4444444443</v>
      </c>
      <c r="H24" s="110">
        <v>4982.203384488327</v>
      </c>
      <c r="I24" s="110">
        <v>2509244.4535005246</v>
      </c>
      <c r="J24" s="123" t="s">
        <v>241</v>
      </c>
      <c r="K24" s="356"/>
      <c r="L24" s="306"/>
    </row>
    <row r="25" spans="1:12" ht="29.25" customHeight="1">
      <c r="A25" s="306"/>
      <c r="B25" s="349"/>
      <c r="C25" s="116" t="s">
        <v>128</v>
      </c>
      <c r="D25" s="110">
        <v>316</v>
      </c>
      <c r="E25" s="110">
        <v>74190</v>
      </c>
      <c r="F25" s="110">
        <v>139.33333333333334</v>
      </c>
      <c r="G25" s="110">
        <v>32932</v>
      </c>
      <c r="H25" s="110">
        <v>149.08803140715796</v>
      </c>
      <c r="I25" s="110">
        <v>73235.1178308548</v>
      </c>
      <c r="J25" s="123" t="s">
        <v>242</v>
      </c>
      <c r="K25" s="356"/>
      <c r="L25" s="306"/>
    </row>
    <row r="26" spans="1:12" ht="29.25" customHeight="1">
      <c r="A26" s="306"/>
      <c r="B26" s="349"/>
      <c r="C26" s="116" t="s">
        <v>129</v>
      </c>
      <c r="D26" s="110">
        <v>284</v>
      </c>
      <c r="E26" s="110">
        <v>66397.66666666667</v>
      </c>
      <c r="F26" s="110">
        <v>130.33333333333334</v>
      </c>
      <c r="G26" s="110">
        <v>30420.222222222223</v>
      </c>
      <c r="H26" s="110">
        <v>139.45794325406402</v>
      </c>
      <c r="I26" s="110">
        <v>67649.35500076618</v>
      </c>
      <c r="J26" s="123" t="s">
        <v>243</v>
      </c>
      <c r="K26" s="356"/>
      <c r="L26" s="306"/>
    </row>
    <row r="27" spans="1:12" ht="29.25" customHeight="1">
      <c r="A27" s="306"/>
      <c r="B27" s="349"/>
      <c r="C27" s="116" t="s">
        <v>130</v>
      </c>
      <c r="D27" s="110">
        <v>4537</v>
      </c>
      <c r="E27" s="110">
        <v>1138888</v>
      </c>
      <c r="F27" s="110">
        <v>4335</v>
      </c>
      <c r="G27" s="110">
        <v>1104030</v>
      </c>
      <c r="H27" s="110">
        <v>4638.492460406912</v>
      </c>
      <c r="I27" s="110">
        <v>2455173.30070444</v>
      </c>
      <c r="J27" s="123" t="s">
        <v>244</v>
      </c>
      <c r="K27" s="356"/>
      <c r="L27" s="306"/>
    </row>
    <row r="28" spans="1:12" ht="29.25" customHeight="1">
      <c r="A28" s="306"/>
      <c r="B28" s="349"/>
      <c r="C28" s="116" t="s">
        <v>131</v>
      </c>
      <c r="D28" s="110">
        <v>3014.3333333333335</v>
      </c>
      <c r="E28" s="110">
        <v>708388.3333333334</v>
      </c>
      <c r="F28" s="110">
        <v>1841.777777777778</v>
      </c>
      <c r="G28" s="110">
        <v>435021.7777777778</v>
      </c>
      <c r="H28" s="110">
        <v>1970.7202620454952</v>
      </c>
      <c r="I28" s="110">
        <v>967413.7967491646</v>
      </c>
      <c r="J28" s="123" t="s">
        <v>245</v>
      </c>
      <c r="K28" s="356"/>
      <c r="L28" s="306"/>
    </row>
    <row r="29" spans="1:12" ht="29.25" customHeight="1">
      <c r="A29" s="306"/>
      <c r="B29" s="349"/>
      <c r="C29" s="116" t="s">
        <v>132</v>
      </c>
      <c r="D29" s="110">
        <v>2849.3333333333335</v>
      </c>
      <c r="E29" s="110">
        <v>675696</v>
      </c>
      <c r="F29" s="110">
        <v>2287.444444444445</v>
      </c>
      <c r="G29" s="110">
        <v>547198</v>
      </c>
      <c r="H29" s="110">
        <v>2447.587960589443</v>
      </c>
      <c r="I29" s="110">
        <v>1216874.4688086994</v>
      </c>
      <c r="J29" s="123" t="s">
        <v>246</v>
      </c>
      <c r="K29" s="356"/>
      <c r="L29" s="306"/>
    </row>
    <row r="30" spans="1:12" ht="29.25" customHeight="1">
      <c r="A30" s="306"/>
      <c r="B30" s="349"/>
      <c r="C30" s="116" t="s">
        <v>133</v>
      </c>
      <c r="D30" s="110">
        <v>1467.6666666666667</v>
      </c>
      <c r="E30" s="110">
        <v>338148.3333333333</v>
      </c>
      <c r="F30" s="110">
        <v>1238.888888888889</v>
      </c>
      <c r="G30" s="110">
        <v>282852.44444444444</v>
      </c>
      <c r="H30" s="110">
        <v>1325.6232457653998</v>
      </c>
      <c r="I30" s="110">
        <v>629015.3072280517</v>
      </c>
      <c r="J30" s="123" t="s">
        <v>247</v>
      </c>
      <c r="K30" s="356"/>
      <c r="L30" s="306"/>
    </row>
    <row r="31" spans="1:12" ht="29.25" customHeight="1">
      <c r="A31" s="306"/>
      <c r="B31" s="349"/>
      <c r="C31" s="116" t="s">
        <v>134</v>
      </c>
      <c r="D31" s="110">
        <v>12046.666666666666</v>
      </c>
      <c r="E31" s="110">
        <v>2952052</v>
      </c>
      <c r="F31" s="110">
        <v>9296.555555555555</v>
      </c>
      <c r="G31" s="110">
        <v>2352903.3333333335</v>
      </c>
      <c r="H31" s="110">
        <v>9947.40550223724</v>
      </c>
      <c r="I31" s="110">
        <v>5232453.323857577</v>
      </c>
      <c r="J31" s="123" t="s">
        <v>248</v>
      </c>
      <c r="K31" s="356"/>
      <c r="L31" s="306"/>
    </row>
    <row r="32" spans="1:12" ht="29.25" customHeight="1">
      <c r="A32" s="306"/>
      <c r="B32" s="349"/>
      <c r="C32" s="116" t="s">
        <v>135</v>
      </c>
      <c r="D32" s="110">
        <v>1418.3333333333333</v>
      </c>
      <c r="E32" s="110">
        <v>328623</v>
      </c>
      <c r="F32" s="110">
        <v>1115.111111111111</v>
      </c>
      <c r="G32" s="110">
        <v>256580</v>
      </c>
      <c r="H32" s="110">
        <v>1193.1798111660582</v>
      </c>
      <c r="I32" s="110">
        <v>570589.8983675672</v>
      </c>
      <c r="J32" s="123" t="s">
        <v>249</v>
      </c>
      <c r="K32" s="356"/>
      <c r="L32" s="306"/>
    </row>
    <row r="33" spans="1:12" ht="29.25" customHeight="1">
      <c r="A33" s="306"/>
      <c r="B33" s="349"/>
      <c r="C33" s="116" t="s">
        <v>136</v>
      </c>
      <c r="D33" s="110">
        <v>11649.333333333334</v>
      </c>
      <c r="E33" s="110">
        <v>2758265.3333333335</v>
      </c>
      <c r="F33" s="110">
        <v>10341.444444444445</v>
      </c>
      <c r="G33" s="110">
        <v>2455093.777777778</v>
      </c>
      <c r="H33" s="110">
        <v>11065.446847813728</v>
      </c>
      <c r="I33" s="110">
        <v>5459707.339407082</v>
      </c>
      <c r="J33" s="123" t="s">
        <v>250</v>
      </c>
      <c r="K33" s="356"/>
      <c r="L33" s="306"/>
    </row>
    <row r="34" spans="1:12" ht="29.25" customHeight="1">
      <c r="A34" s="306"/>
      <c r="B34" s="349"/>
      <c r="C34" s="116" t="s">
        <v>137</v>
      </c>
      <c r="D34" s="110">
        <v>3306</v>
      </c>
      <c r="E34" s="110">
        <v>763400.6666666666</v>
      </c>
      <c r="F34" s="110">
        <v>2440.6666666666665</v>
      </c>
      <c r="G34" s="110">
        <v>557511.5555555555</v>
      </c>
      <c r="H34" s="110">
        <v>2611.5372391464366</v>
      </c>
      <c r="I34" s="110">
        <v>1239810.0468594152</v>
      </c>
      <c r="J34" s="123" t="s">
        <v>251</v>
      </c>
      <c r="K34" s="356"/>
      <c r="L34" s="306"/>
    </row>
    <row r="35" spans="1:12" ht="29.25" customHeight="1">
      <c r="A35" s="306"/>
      <c r="B35" s="349"/>
      <c r="C35" s="116" t="s">
        <v>138</v>
      </c>
      <c r="D35" s="110">
        <v>1012.3333333333334</v>
      </c>
      <c r="E35" s="110">
        <v>243687</v>
      </c>
      <c r="F35" s="110">
        <v>825.7777777777778</v>
      </c>
      <c r="G35" s="110">
        <v>202408.66666666666</v>
      </c>
      <c r="H35" s="110">
        <v>883.5903105406683</v>
      </c>
      <c r="I35" s="110">
        <v>450122.1472525065</v>
      </c>
      <c r="J35" s="123" t="s">
        <v>252</v>
      </c>
      <c r="K35" s="356"/>
      <c r="L35" s="306"/>
    </row>
    <row r="36" spans="1:12" ht="29.25" customHeight="1">
      <c r="A36" s="306"/>
      <c r="B36" s="349"/>
      <c r="C36" s="116" t="s">
        <v>139</v>
      </c>
      <c r="D36" s="110">
        <v>436.3333333333333</v>
      </c>
      <c r="E36" s="110">
        <v>107706</v>
      </c>
      <c r="F36" s="110">
        <v>311.4444444444444</v>
      </c>
      <c r="G36" s="110">
        <v>80272</v>
      </c>
      <c r="H36" s="110">
        <v>332</v>
      </c>
      <c r="I36" s="110">
        <v>178511.1556698159</v>
      </c>
      <c r="J36" s="123" t="s">
        <v>254</v>
      </c>
      <c r="K36" s="356"/>
      <c r="L36" s="306"/>
    </row>
    <row r="37" spans="1:12" ht="29.25" customHeight="1">
      <c r="A37" s="306"/>
      <c r="B37" s="349"/>
      <c r="C37" s="116" t="s">
        <v>140</v>
      </c>
      <c r="D37" s="110">
        <v>129.66666666666666</v>
      </c>
      <c r="E37" s="110">
        <v>31026</v>
      </c>
      <c r="F37" s="110">
        <v>78.88888888888889</v>
      </c>
      <c r="G37" s="110">
        <v>19372</v>
      </c>
      <c r="H37" s="110">
        <v>84.41188381107028</v>
      </c>
      <c r="I37" s="110">
        <v>43080.004330721466</v>
      </c>
      <c r="J37" s="123" t="s">
        <v>253</v>
      </c>
      <c r="K37" s="356"/>
      <c r="L37" s="306"/>
    </row>
    <row r="38" spans="1:12" ht="29.25" customHeight="1">
      <c r="A38" s="306"/>
      <c r="B38" s="224" t="s">
        <v>39</v>
      </c>
      <c r="C38" s="224"/>
      <c r="D38" s="111">
        <f aca="true" t="shared" si="2" ref="D38:I38">SUM(D22:D37)</f>
        <v>66774.66666666667</v>
      </c>
      <c r="E38" s="111">
        <f t="shared" si="2"/>
        <v>15915903.666666666</v>
      </c>
      <c r="F38" s="111">
        <f t="shared" si="2"/>
        <v>55698.555555555555</v>
      </c>
      <c r="G38" s="111">
        <f t="shared" si="2"/>
        <v>13399768.888888888</v>
      </c>
      <c r="H38" s="111">
        <f t="shared" si="2"/>
        <v>59596.75139391207</v>
      </c>
      <c r="I38" s="111">
        <f t="shared" si="2"/>
        <v>29798787.000000004</v>
      </c>
      <c r="J38" s="354" t="s">
        <v>31</v>
      </c>
      <c r="K38" s="354"/>
      <c r="L38" s="306"/>
    </row>
    <row r="39" spans="1:15" ht="45.75" customHeight="1">
      <c r="A39" s="306"/>
      <c r="B39" s="347" t="s">
        <v>376</v>
      </c>
      <c r="C39" s="347"/>
      <c r="D39" s="347"/>
      <c r="E39" s="347"/>
      <c r="F39" s="142"/>
      <c r="G39" s="177"/>
      <c r="H39" s="177"/>
      <c r="I39" s="364"/>
      <c r="J39" s="364"/>
      <c r="K39" s="364"/>
      <c r="L39" s="306"/>
      <c r="M39" s="94"/>
      <c r="N39" s="176"/>
      <c r="O39" s="176"/>
    </row>
    <row r="40" spans="2:11" ht="12.75">
      <c r="B40" s="363"/>
      <c r="C40" s="363"/>
      <c r="D40" s="363"/>
      <c r="E40" s="363"/>
      <c r="F40" s="363"/>
      <c r="G40" s="162"/>
      <c r="H40" s="162"/>
      <c r="I40" s="162"/>
      <c r="J40" s="148"/>
      <c r="K40" s="174"/>
    </row>
    <row r="41" spans="2:11" ht="12.75">
      <c r="B41" s="174"/>
      <c r="C41" s="148"/>
      <c r="D41" s="148"/>
      <c r="E41" s="148"/>
      <c r="F41" s="148"/>
      <c r="G41" s="148"/>
      <c r="H41" s="148"/>
      <c r="I41" s="148"/>
      <c r="J41" s="148"/>
      <c r="K41" s="174"/>
    </row>
    <row r="42" spans="2:11" ht="12.75">
      <c r="B42" s="174"/>
      <c r="C42" s="148"/>
      <c r="D42" s="148"/>
      <c r="E42" s="148"/>
      <c r="F42" s="148"/>
      <c r="G42" s="148"/>
      <c r="H42" s="148"/>
      <c r="I42" s="148"/>
      <c r="J42" s="148"/>
      <c r="K42" s="174"/>
    </row>
    <row r="43" spans="2:11" ht="12.75">
      <c r="B43" s="174"/>
      <c r="C43" s="148"/>
      <c r="D43" s="148"/>
      <c r="E43" s="148"/>
      <c r="F43" s="148"/>
      <c r="G43" s="148"/>
      <c r="H43" s="148"/>
      <c r="I43" s="148"/>
      <c r="J43" s="148"/>
      <c r="K43" s="174"/>
    </row>
    <row r="44" spans="2:11" ht="12.75">
      <c r="B44" s="174"/>
      <c r="C44" s="148"/>
      <c r="D44" s="148"/>
      <c r="E44" s="148"/>
      <c r="F44" s="148"/>
      <c r="G44" s="148"/>
      <c r="H44" s="148"/>
      <c r="I44" s="148"/>
      <c r="J44" s="148"/>
      <c r="K44" s="174"/>
    </row>
    <row r="45" spans="2:11" ht="12.75">
      <c r="B45" s="174"/>
      <c r="C45" s="148"/>
      <c r="D45" s="148"/>
      <c r="E45" s="148"/>
      <c r="F45" s="148"/>
      <c r="G45" s="148"/>
      <c r="H45" s="148"/>
      <c r="I45" s="148"/>
      <c r="J45" s="148"/>
      <c r="K45" s="174"/>
    </row>
    <row r="46" spans="2:11" ht="12.75">
      <c r="B46" s="174"/>
      <c r="C46" s="148"/>
      <c r="D46" s="148"/>
      <c r="E46" s="148"/>
      <c r="F46" s="148"/>
      <c r="G46" s="148"/>
      <c r="H46" s="148"/>
      <c r="I46" s="148"/>
      <c r="J46" s="148"/>
      <c r="K46" s="174"/>
    </row>
    <row r="47" spans="2:11" ht="12.75">
      <c r="B47" s="174"/>
      <c r="C47" s="148"/>
      <c r="D47" s="148"/>
      <c r="E47" s="148"/>
      <c r="F47" s="148"/>
      <c r="G47" s="148"/>
      <c r="H47" s="148"/>
      <c r="I47" s="148"/>
      <c r="J47" s="148"/>
      <c r="K47" s="174"/>
    </row>
    <row r="48" spans="2:11" ht="12.75">
      <c r="B48" s="174"/>
      <c r="C48" s="148"/>
      <c r="D48" s="148"/>
      <c r="E48" s="148"/>
      <c r="F48" s="148"/>
      <c r="G48" s="148"/>
      <c r="H48" s="148"/>
      <c r="I48" s="148"/>
      <c r="J48" s="148"/>
      <c r="K48" s="174"/>
    </row>
    <row r="49" spans="2:11" ht="12.75">
      <c r="B49" s="174"/>
      <c r="C49" s="148"/>
      <c r="D49" s="148"/>
      <c r="E49" s="148"/>
      <c r="F49" s="148"/>
      <c r="G49" s="148"/>
      <c r="H49" s="148"/>
      <c r="I49" s="148"/>
      <c r="J49" s="148"/>
      <c r="K49" s="174"/>
    </row>
    <row r="50" spans="2:11" ht="12.75">
      <c r="B50" s="174"/>
      <c r="C50" s="148"/>
      <c r="D50" s="148"/>
      <c r="E50" s="148"/>
      <c r="F50" s="148"/>
      <c r="G50" s="148"/>
      <c r="H50" s="148"/>
      <c r="I50" s="148"/>
      <c r="J50" s="148"/>
      <c r="K50" s="174"/>
    </row>
    <row r="51" spans="2:11" ht="12.75">
      <c r="B51" s="174"/>
      <c r="C51" s="148"/>
      <c r="D51" s="148"/>
      <c r="E51" s="148"/>
      <c r="F51" s="148"/>
      <c r="G51" s="148"/>
      <c r="H51" s="148"/>
      <c r="I51" s="148"/>
      <c r="J51" s="148"/>
      <c r="K51" s="174"/>
    </row>
    <row r="52" spans="2:11" ht="12.75">
      <c r="B52" s="174"/>
      <c r="C52" s="148"/>
      <c r="D52" s="148"/>
      <c r="E52" s="148"/>
      <c r="F52" s="148"/>
      <c r="G52" s="148"/>
      <c r="H52" s="148"/>
      <c r="I52" s="148"/>
      <c r="J52" s="148"/>
      <c r="K52" s="174"/>
    </row>
    <row r="53" spans="2:11" ht="12.75">
      <c r="B53" s="174"/>
      <c r="C53" s="148"/>
      <c r="D53" s="148"/>
      <c r="E53" s="148"/>
      <c r="F53" s="148"/>
      <c r="G53" s="148"/>
      <c r="H53" s="148"/>
      <c r="I53" s="148"/>
      <c r="J53" s="148"/>
      <c r="K53" s="174"/>
    </row>
    <row r="54" spans="2:11" ht="12.75">
      <c r="B54" s="174"/>
      <c r="C54" s="148"/>
      <c r="D54" s="148"/>
      <c r="E54" s="148"/>
      <c r="F54" s="148"/>
      <c r="G54" s="148"/>
      <c r="H54" s="148"/>
      <c r="I54" s="148"/>
      <c r="J54" s="148"/>
      <c r="K54" s="174"/>
    </row>
    <row r="55" spans="2:11" ht="12.75">
      <c r="B55" s="174"/>
      <c r="C55" s="148"/>
      <c r="D55" s="148"/>
      <c r="E55" s="148"/>
      <c r="F55" s="148"/>
      <c r="G55" s="148"/>
      <c r="H55" s="148"/>
      <c r="I55" s="148"/>
      <c r="J55" s="148"/>
      <c r="K55" s="174"/>
    </row>
    <row r="56" spans="2:11" ht="12.75">
      <c r="B56" s="174"/>
      <c r="C56" s="148"/>
      <c r="D56" s="148"/>
      <c r="E56" s="148"/>
      <c r="F56" s="148"/>
      <c r="G56" s="148"/>
      <c r="H56" s="148"/>
      <c r="I56" s="148"/>
      <c r="J56" s="148"/>
      <c r="K56" s="174"/>
    </row>
    <row r="57" spans="2:11" ht="12.75">
      <c r="B57" s="174"/>
      <c r="C57" s="148"/>
      <c r="D57" s="148"/>
      <c r="E57" s="148"/>
      <c r="F57" s="148"/>
      <c r="G57" s="148"/>
      <c r="H57" s="148"/>
      <c r="I57" s="148"/>
      <c r="J57" s="148"/>
      <c r="K57" s="174"/>
    </row>
    <row r="58" spans="2:11" ht="12.75">
      <c r="B58" s="174"/>
      <c r="C58" s="148"/>
      <c r="D58" s="148"/>
      <c r="E58" s="148"/>
      <c r="F58" s="148"/>
      <c r="G58" s="148"/>
      <c r="H58" s="148"/>
      <c r="I58" s="148"/>
      <c r="J58" s="148"/>
      <c r="K58" s="174"/>
    </row>
    <row r="59" spans="2:11" ht="12.75">
      <c r="B59" s="174"/>
      <c r="C59" s="148"/>
      <c r="D59" s="148"/>
      <c r="E59" s="148"/>
      <c r="F59" s="148"/>
      <c r="G59" s="148"/>
      <c r="H59" s="148"/>
      <c r="I59" s="148"/>
      <c r="J59" s="148"/>
      <c r="K59" s="174"/>
    </row>
    <row r="60" spans="2:11" ht="12.75">
      <c r="B60" s="174"/>
      <c r="C60" s="148"/>
      <c r="D60" s="148"/>
      <c r="E60" s="148"/>
      <c r="F60" s="148"/>
      <c r="G60" s="148"/>
      <c r="H60" s="148"/>
      <c r="I60" s="148"/>
      <c r="J60" s="148"/>
      <c r="K60" s="174"/>
    </row>
    <row r="61" spans="2:11" ht="12.75">
      <c r="B61" s="174"/>
      <c r="C61" s="148"/>
      <c r="D61" s="148"/>
      <c r="E61" s="148"/>
      <c r="F61" s="148"/>
      <c r="G61" s="148"/>
      <c r="H61" s="148"/>
      <c r="I61" s="148"/>
      <c r="J61" s="148"/>
      <c r="K61" s="174"/>
    </row>
    <row r="62" spans="2:11" ht="12.75">
      <c r="B62" s="174"/>
      <c r="C62" s="148"/>
      <c r="D62" s="148"/>
      <c r="E62" s="148"/>
      <c r="F62" s="148"/>
      <c r="G62" s="148"/>
      <c r="H62" s="148"/>
      <c r="I62" s="148"/>
      <c r="J62" s="148"/>
      <c r="K62" s="174"/>
    </row>
    <row r="63" spans="2:11" ht="12.75">
      <c r="B63" s="174"/>
      <c r="C63" s="148"/>
      <c r="D63" s="148"/>
      <c r="E63" s="148"/>
      <c r="F63" s="148"/>
      <c r="G63" s="148"/>
      <c r="H63" s="148"/>
      <c r="I63" s="148"/>
      <c r="J63" s="148"/>
      <c r="K63" s="174"/>
    </row>
    <row r="64" spans="2:11" ht="12.75">
      <c r="B64" s="174"/>
      <c r="C64" s="148"/>
      <c r="D64" s="148"/>
      <c r="E64" s="148"/>
      <c r="F64" s="148"/>
      <c r="G64" s="148"/>
      <c r="H64" s="148"/>
      <c r="I64" s="148"/>
      <c r="J64" s="148"/>
      <c r="K64" s="174"/>
    </row>
    <row r="65" spans="2:11" ht="12.75">
      <c r="B65" s="174"/>
      <c r="C65" s="148"/>
      <c r="D65" s="148"/>
      <c r="E65" s="148"/>
      <c r="F65" s="148"/>
      <c r="G65" s="148"/>
      <c r="H65" s="148"/>
      <c r="I65" s="148"/>
      <c r="J65" s="148"/>
      <c r="K65" s="174"/>
    </row>
    <row r="66" spans="2:11" ht="12.75">
      <c r="B66" s="174"/>
      <c r="C66" s="148"/>
      <c r="D66" s="148"/>
      <c r="E66" s="148"/>
      <c r="F66" s="148"/>
      <c r="G66" s="148"/>
      <c r="H66" s="148"/>
      <c r="I66" s="148"/>
      <c r="J66" s="148"/>
      <c r="K66" s="174"/>
    </row>
    <row r="67" spans="2:11" ht="12.75">
      <c r="B67" s="174"/>
      <c r="C67" s="148"/>
      <c r="D67" s="148"/>
      <c r="E67" s="148"/>
      <c r="F67" s="148"/>
      <c r="G67" s="148"/>
      <c r="H67" s="148"/>
      <c r="I67" s="148"/>
      <c r="J67" s="148"/>
      <c r="K67" s="174"/>
    </row>
    <row r="68" spans="2:11" ht="12.75">
      <c r="B68" s="174"/>
      <c r="C68" s="148"/>
      <c r="D68" s="148"/>
      <c r="E68" s="148"/>
      <c r="F68" s="148"/>
      <c r="G68" s="148"/>
      <c r="H68" s="148"/>
      <c r="I68" s="148"/>
      <c r="J68" s="148"/>
      <c r="K68" s="174"/>
    </row>
    <row r="69" spans="2:11" ht="12.75">
      <c r="B69" s="174"/>
      <c r="C69" s="148"/>
      <c r="D69" s="148"/>
      <c r="E69" s="148"/>
      <c r="F69" s="148"/>
      <c r="G69" s="148"/>
      <c r="H69" s="148"/>
      <c r="I69" s="148"/>
      <c r="J69" s="148"/>
      <c r="K69" s="174"/>
    </row>
    <row r="70" spans="2:11" ht="12.75">
      <c r="B70" s="174"/>
      <c r="C70" s="148"/>
      <c r="D70" s="148"/>
      <c r="E70" s="148"/>
      <c r="F70" s="148"/>
      <c r="G70" s="148"/>
      <c r="H70" s="148"/>
      <c r="I70" s="148"/>
      <c r="J70" s="148"/>
      <c r="K70" s="174"/>
    </row>
    <row r="71" spans="2:11" ht="12.75">
      <c r="B71" s="174"/>
      <c r="C71" s="148"/>
      <c r="D71" s="148"/>
      <c r="E71" s="148"/>
      <c r="F71" s="148"/>
      <c r="G71" s="148"/>
      <c r="H71" s="148"/>
      <c r="I71" s="148"/>
      <c r="J71" s="148"/>
      <c r="K71" s="174"/>
    </row>
    <row r="72" spans="2:11" ht="12.75">
      <c r="B72" s="174"/>
      <c r="C72" s="148"/>
      <c r="D72" s="148"/>
      <c r="E72" s="148"/>
      <c r="F72" s="148"/>
      <c r="G72" s="148"/>
      <c r="H72" s="148"/>
      <c r="I72" s="148"/>
      <c r="J72" s="148"/>
      <c r="K72" s="174"/>
    </row>
    <row r="73" spans="2:11" ht="12.75">
      <c r="B73" s="174"/>
      <c r="C73" s="148"/>
      <c r="D73" s="148"/>
      <c r="E73" s="148"/>
      <c r="F73" s="148"/>
      <c r="G73" s="148"/>
      <c r="H73" s="148"/>
      <c r="I73" s="148"/>
      <c r="J73" s="148"/>
      <c r="K73" s="174"/>
    </row>
    <row r="74" spans="2:11" ht="12.75">
      <c r="B74" s="174"/>
      <c r="C74" s="148"/>
      <c r="D74" s="148"/>
      <c r="E74" s="148"/>
      <c r="F74" s="148"/>
      <c r="G74" s="148"/>
      <c r="H74" s="148"/>
      <c r="I74" s="148"/>
      <c r="J74" s="148"/>
      <c r="K74" s="174"/>
    </row>
    <row r="75" spans="2:11" ht="12.75">
      <c r="B75" s="174"/>
      <c r="C75" s="148"/>
      <c r="D75" s="148"/>
      <c r="E75" s="148"/>
      <c r="F75" s="148"/>
      <c r="G75" s="148"/>
      <c r="H75" s="148"/>
      <c r="I75" s="148"/>
      <c r="J75" s="148"/>
      <c r="K75" s="174"/>
    </row>
    <row r="76" spans="2:11" ht="12.75">
      <c r="B76" s="174"/>
      <c r="C76" s="148"/>
      <c r="D76" s="148"/>
      <c r="E76" s="148"/>
      <c r="F76" s="148"/>
      <c r="G76" s="148"/>
      <c r="H76" s="148"/>
      <c r="I76" s="148"/>
      <c r="J76" s="148"/>
      <c r="K76" s="174"/>
    </row>
    <row r="77" spans="2:11" ht="12.75">
      <c r="B77" s="174"/>
      <c r="C77" s="148"/>
      <c r="D77" s="148"/>
      <c r="E77" s="148"/>
      <c r="F77" s="148"/>
      <c r="G77" s="148"/>
      <c r="H77" s="148"/>
      <c r="I77" s="148"/>
      <c r="J77" s="148"/>
      <c r="K77" s="174"/>
    </row>
    <row r="78" spans="2:11" ht="12.75">
      <c r="B78" s="174"/>
      <c r="C78" s="148"/>
      <c r="D78" s="148"/>
      <c r="E78" s="148"/>
      <c r="F78" s="148"/>
      <c r="G78" s="148"/>
      <c r="H78" s="148"/>
      <c r="I78" s="148"/>
      <c r="J78" s="148"/>
      <c r="K78" s="174"/>
    </row>
    <row r="79" spans="2:11" ht="12.75">
      <c r="B79" s="174"/>
      <c r="C79" s="148"/>
      <c r="D79" s="148"/>
      <c r="E79" s="148"/>
      <c r="F79" s="148"/>
      <c r="G79" s="148"/>
      <c r="H79" s="148"/>
      <c r="I79" s="148"/>
      <c r="J79" s="148"/>
      <c r="K79" s="174"/>
    </row>
    <row r="80" spans="2:11" ht="12.75">
      <c r="B80" s="174"/>
      <c r="C80" s="148"/>
      <c r="D80" s="148"/>
      <c r="E80" s="148"/>
      <c r="F80" s="148"/>
      <c r="G80" s="148"/>
      <c r="H80" s="148"/>
      <c r="I80" s="148"/>
      <c r="J80" s="148"/>
      <c r="K80" s="174"/>
    </row>
    <row r="81" spans="2:11" ht="12.75">
      <c r="B81" s="174"/>
      <c r="C81" s="148"/>
      <c r="D81" s="148"/>
      <c r="E81" s="148"/>
      <c r="F81" s="148"/>
      <c r="G81" s="148"/>
      <c r="H81" s="148"/>
      <c r="I81" s="148"/>
      <c r="J81" s="148"/>
      <c r="K81" s="174"/>
    </row>
    <row r="82" spans="2:11" ht="12.75">
      <c r="B82" s="174"/>
      <c r="C82" s="148"/>
      <c r="D82" s="148"/>
      <c r="E82" s="148"/>
      <c r="F82" s="148"/>
      <c r="G82" s="148"/>
      <c r="H82" s="148"/>
      <c r="I82" s="148"/>
      <c r="J82" s="148"/>
      <c r="K82" s="174"/>
    </row>
    <row r="83" spans="2:11" ht="12.75">
      <c r="B83" s="174"/>
      <c r="C83" s="148"/>
      <c r="D83" s="148"/>
      <c r="E83" s="148"/>
      <c r="F83" s="148"/>
      <c r="G83" s="148"/>
      <c r="H83" s="148"/>
      <c r="I83" s="148"/>
      <c r="J83" s="148"/>
      <c r="K83" s="174"/>
    </row>
    <row r="84" spans="2:11" ht="12.75">
      <c r="B84" s="174"/>
      <c r="C84" s="148"/>
      <c r="D84" s="148"/>
      <c r="E84" s="148"/>
      <c r="F84" s="148"/>
      <c r="G84" s="148"/>
      <c r="H84" s="148"/>
      <c r="I84" s="148"/>
      <c r="J84" s="148"/>
      <c r="K84" s="174"/>
    </row>
    <row r="85" spans="2:11" ht="12.75">
      <c r="B85" s="174"/>
      <c r="C85" s="148"/>
      <c r="D85" s="148"/>
      <c r="E85" s="148"/>
      <c r="F85" s="148"/>
      <c r="G85" s="148"/>
      <c r="H85" s="148"/>
      <c r="I85" s="148"/>
      <c r="J85" s="148"/>
      <c r="K85" s="174"/>
    </row>
    <row r="86" spans="2:11" ht="12.75">
      <c r="B86" s="174"/>
      <c r="C86" s="148"/>
      <c r="D86" s="148"/>
      <c r="E86" s="148"/>
      <c r="F86" s="148"/>
      <c r="G86" s="148"/>
      <c r="H86" s="148"/>
      <c r="I86" s="148"/>
      <c r="J86" s="148"/>
      <c r="K86" s="174"/>
    </row>
    <row r="87" spans="2:11" ht="12.75">
      <c r="B87" s="174"/>
      <c r="C87" s="148"/>
      <c r="D87" s="148"/>
      <c r="E87" s="148"/>
      <c r="F87" s="148"/>
      <c r="G87" s="148"/>
      <c r="H87" s="148"/>
      <c r="I87" s="148"/>
      <c r="J87" s="148"/>
      <c r="K87" s="174"/>
    </row>
    <row r="88" spans="2:11" ht="12.75">
      <c r="B88" s="174"/>
      <c r="C88" s="148"/>
      <c r="D88" s="148"/>
      <c r="E88" s="148"/>
      <c r="F88" s="148"/>
      <c r="G88" s="148"/>
      <c r="H88" s="148"/>
      <c r="I88" s="148"/>
      <c r="J88" s="148"/>
      <c r="K88" s="174"/>
    </row>
    <row r="89" spans="2:11" ht="12.75">
      <c r="B89" s="174"/>
      <c r="C89" s="148"/>
      <c r="D89" s="148"/>
      <c r="E89" s="148"/>
      <c r="F89" s="148"/>
      <c r="G89" s="148"/>
      <c r="H89" s="148"/>
      <c r="I89" s="148"/>
      <c r="J89" s="148"/>
      <c r="K89" s="174"/>
    </row>
  </sheetData>
  <sheetProtection/>
  <mergeCells count="26">
    <mergeCell ref="K22:K37"/>
    <mergeCell ref="B40:F40"/>
    <mergeCell ref="B38:C38"/>
    <mergeCell ref="J38:K38"/>
    <mergeCell ref="I39:K39"/>
    <mergeCell ref="B39:E39"/>
    <mergeCell ref="L2:L39"/>
    <mergeCell ref="B3:K3"/>
    <mergeCell ref="B4:K4"/>
    <mergeCell ref="D5:I5"/>
    <mergeCell ref="B6:B8"/>
    <mergeCell ref="C6:C8"/>
    <mergeCell ref="D6:E6"/>
    <mergeCell ref="F6:G6"/>
    <mergeCell ref="B11:B20"/>
    <mergeCell ref="H6:I6"/>
    <mergeCell ref="A2:A39"/>
    <mergeCell ref="B2:K2"/>
    <mergeCell ref="B10:C10"/>
    <mergeCell ref="J10:K10"/>
    <mergeCell ref="J6:J8"/>
    <mergeCell ref="K6:K8"/>
    <mergeCell ref="K11:K20"/>
    <mergeCell ref="B21:C21"/>
    <mergeCell ref="J21:K21"/>
    <mergeCell ref="B22:B37"/>
  </mergeCells>
  <printOptions horizontalCentered="1" verticalCentered="1"/>
  <pageMargins left="0.5118110236220472" right="0.5118110236220472" top="0.5118110236220472" bottom="0.5118110236220472" header="0" footer="0"/>
  <pageSetup horizontalDpi="600" verticalDpi="600" orientation="portrait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Q57"/>
  <sheetViews>
    <sheetView rightToLeft="1" zoomScale="75" zoomScaleNormal="75" zoomScaleSheetLayoutView="75" zoomScalePageLayoutView="0" workbookViewId="0" topLeftCell="A1">
      <selection activeCell="A2" sqref="A1:IV16384"/>
    </sheetView>
  </sheetViews>
  <sheetFormatPr defaultColWidth="9.140625" defaultRowHeight="12.75"/>
  <cols>
    <col min="1" max="1" width="6.421875" style="148" customWidth="1"/>
    <col min="2" max="2" width="13.140625" style="25" customWidth="1"/>
    <col min="3" max="3" width="13.8515625" style="149" customWidth="1"/>
    <col min="4" max="4" width="12.00390625" style="149" customWidth="1"/>
    <col min="5" max="5" width="13.28125" style="149" customWidth="1"/>
    <col min="6" max="6" width="12.00390625" style="149" customWidth="1"/>
    <col min="7" max="7" width="14.421875" style="149" customWidth="1"/>
    <col min="8" max="8" width="12.00390625" style="149" customWidth="1"/>
    <col min="9" max="9" width="13.140625" style="149" customWidth="1"/>
    <col min="10" max="10" width="16.00390625" style="149" customWidth="1"/>
    <col min="11" max="11" width="9.28125" style="84" customWidth="1"/>
    <col min="12" max="12" width="6.140625" style="84" customWidth="1"/>
    <col min="13" max="13" width="6.57421875" style="148" customWidth="1"/>
    <col min="14" max="15" width="9.140625" style="163" customWidth="1"/>
    <col min="16" max="16" width="12.00390625" style="163" bestFit="1" customWidth="1"/>
    <col min="17" max="17" width="16.00390625" style="163" customWidth="1"/>
    <col min="18" max="18" width="10.421875" style="163" customWidth="1"/>
    <col min="19" max="16384" width="9.140625" style="163" customWidth="1"/>
  </cols>
  <sheetData>
    <row r="1" spans="2:12" ht="49.5" customHeight="1">
      <c r="B1" s="74"/>
      <c r="C1" s="148"/>
      <c r="D1" s="148"/>
      <c r="E1" s="148"/>
      <c r="F1" s="148"/>
      <c r="G1" s="148"/>
      <c r="H1" s="148"/>
      <c r="I1" s="148"/>
      <c r="J1" s="148"/>
      <c r="K1" s="83"/>
      <c r="L1" s="83"/>
    </row>
    <row r="2" spans="1:13" ht="44.25" customHeight="1">
      <c r="A2" s="306"/>
      <c r="B2" s="385" t="s">
        <v>390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06"/>
    </row>
    <row r="3" spans="1:13" ht="36" customHeight="1">
      <c r="A3" s="306"/>
      <c r="B3" s="386" t="s">
        <v>391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06"/>
    </row>
    <row r="4" spans="1:13" ht="16.5" customHeight="1">
      <c r="A4" s="306"/>
      <c r="B4" s="341" t="s">
        <v>273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06"/>
    </row>
    <row r="5" spans="1:13" s="175" customFormat="1" ht="25.5" customHeight="1">
      <c r="A5" s="306"/>
      <c r="B5" s="384" t="s">
        <v>264</v>
      </c>
      <c r="C5" s="384"/>
      <c r="D5" s="232"/>
      <c r="E5" s="232"/>
      <c r="F5" s="232"/>
      <c r="G5" s="232"/>
      <c r="H5" s="232"/>
      <c r="I5" s="232"/>
      <c r="J5" s="403" t="s">
        <v>168</v>
      </c>
      <c r="K5" s="403"/>
      <c r="L5" s="403"/>
      <c r="M5" s="306"/>
    </row>
    <row r="6" spans="1:13" ht="30.75" customHeight="1">
      <c r="A6" s="306"/>
      <c r="B6" s="369" t="s">
        <v>300</v>
      </c>
      <c r="C6" s="369" t="s">
        <v>317</v>
      </c>
      <c r="D6" s="372">
        <v>2009</v>
      </c>
      <c r="E6" s="373"/>
      <c r="F6" s="372">
        <v>2010</v>
      </c>
      <c r="G6" s="373"/>
      <c r="H6" s="372">
        <v>2011</v>
      </c>
      <c r="I6" s="373"/>
      <c r="J6" s="374" t="s">
        <v>10</v>
      </c>
      <c r="K6" s="375" t="s">
        <v>11</v>
      </c>
      <c r="L6" s="376"/>
      <c r="M6" s="306"/>
    </row>
    <row r="7" spans="1:13" ht="21.75" customHeight="1">
      <c r="A7" s="306"/>
      <c r="B7" s="381"/>
      <c r="C7" s="370"/>
      <c r="D7" s="68" t="s">
        <v>48</v>
      </c>
      <c r="E7" s="68" t="s">
        <v>49</v>
      </c>
      <c r="F7" s="68" t="s">
        <v>48</v>
      </c>
      <c r="G7" s="68" t="s">
        <v>49</v>
      </c>
      <c r="H7" s="68" t="s">
        <v>48</v>
      </c>
      <c r="I7" s="68" t="s">
        <v>49</v>
      </c>
      <c r="J7" s="374"/>
      <c r="K7" s="377"/>
      <c r="L7" s="378"/>
      <c r="M7" s="306"/>
    </row>
    <row r="8" spans="1:13" ht="22.5" customHeight="1">
      <c r="A8" s="306"/>
      <c r="B8" s="382"/>
      <c r="C8" s="371"/>
      <c r="D8" s="65" t="s">
        <v>35</v>
      </c>
      <c r="E8" s="49" t="s">
        <v>34</v>
      </c>
      <c r="F8" s="65" t="s">
        <v>35</v>
      </c>
      <c r="G8" s="49" t="s">
        <v>34</v>
      </c>
      <c r="H8" s="65" t="s">
        <v>35</v>
      </c>
      <c r="I8" s="49" t="s">
        <v>34</v>
      </c>
      <c r="J8" s="374"/>
      <c r="K8" s="379"/>
      <c r="L8" s="380"/>
      <c r="M8" s="306"/>
    </row>
    <row r="9" spans="1:13" ht="38.25" customHeight="1">
      <c r="A9" s="306"/>
      <c r="B9" s="387" t="s">
        <v>15</v>
      </c>
      <c r="C9" s="72" t="s">
        <v>141</v>
      </c>
      <c r="D9" s="69">
        <v>525.3333333333334</v>
      </c>
      <c r="E9" s="69">
        <v>126421.66666666667</v>
      </c>
      <c r="F9" s="69">
        <v>570.7777777777778</v>
      </c>
      <c r="G9" s="69">
        <v>140035.55555555556</v>
      </c>
      <c r="H9" s="69">
        <v>611</v>
      </c>
      <c r="I9" s="69">
        <v>345226.56002779346</v>
      </c>
      <c r="J9" s="38" t="s">
        <v>203</v>
      </c>
      <c r="K9" s="388" t="s">
        <v>298</v>
      </c>
      <c r="L9" s="389"/>
      <c r="M9" s="306"/>
    </row>
    <row r="10" spans="1:13" ht="38.25" customHeight="1">
      <c r="A10" s="306"/>
      <c r="B10" s="387"/>
      <c r="C10" s="72" t="s">
        <v>142</v>
      </c>
      <c r="D10" s="69">
        <v>3612.66666666667</v>
      </c>
      <c r="E10" s="69">
        <v>585739</v>
      </c>
      <c r="F10" s="69">
        <v>2419.8888888888887</v>
      </c>
      <c r="G10" s="69">
        <v>443645.3333333333</v>
      </c>
      <c r="H10" s="69">
        <v>2589</v>
      </c>
      <c r="I10" s="69">
        <v>1093709.0347621667</v>
      </c>
      <c r="J10" s="38" t="s">
        <v>204</v>
      </c>
      <c r="K10" s="390"/>
      <c r="L10" s="391"/>
      <c r="M10" s="306"/>
    </row>
    <row r="11" spans="1:13" ht="38.25" customHeight="1">
      <c r="A11" s="306"/>
      <c r="B11" s="387"/>
      <c r="C11" s="72" t="s">
        <v>143</v>
      </c>
      <c r="D11" s="69">
        <v>1924.3333333333333</v>
      </c>
      <c r="E11" s="69">
        <v>431388.3333333333</v>
      </c>
      <c r="F11" s="69">
        <v>1599.7777777777776</v>
      </c>
      <c r="G11" s="69">
        <v>362664.44444444444</v>
      </c>
      <c r="H11" s="69">
        <v>1712</v>
      </c>
      <c r="I11" s="69">
        <v>894068.639234097</v>
      </c>
      <c r="J11" s="38" t="s">
        <v>205</v>
      </c>
      <c r="K11" s="390"/>
      <c r="L11" s="391"/>
      <c r="M11" s="306"/>
    </row>
    <row r="12" spans="1:13" ht="38.25" customHeight="1">
      <c r="A12" s="306"/>
      <c r="B12" s="387"/>
      <c r="C12" s="72" t="s">
        <v>144</v>
      </c>
      <c r="D12" s="69">
        <v>2158.6666666666665</v>
      </c>
      <c r="E12" s="69">
        <v>545754.6666666666</v>
      </c>
      <c r="F12" s="69">
        <v>1828.8888888888887</v>
      </c>
      <c r="G12" s="69">
        <v>423486.2222222222</v>
      </c>
      <c r="H12" s="69">
        <v>1957</v>
      </c>
      <c r="I12" s="69">
        <v>1044011.2236991328</v>
      </c>
      <c r="J12" s="38" t="s">
        <v>206</v>
      </c>
      <c r="K12" s="390"/>
      <c r="L12" s="391"/>
      <c r="M12" s="306"/>
    </row>
    <row r="13" spans="1:13" ht="38.25" customHeight="1">
      <c r="A13" s="306"/>
      <c r="B13" s="387"/>
      <c r="C13" s="72" t="s">
        <v>145</v>
      </c>
      <c r="D13" s="69">
        <v>3080</v>
      </c>
      <c r="E13" s="69">
        <v>855559.3333333334</v>
      </c>
      <c r="F13" s="69">
        <v>2754</v>
      </c>
      <c r="G13" s="69">
        <v>696492.4444444445</v>
      </c>
      <c r="H13" s="69">
        <v>2947</v>
      </c>
      <c r="I13" s="69">
        <v>1717047.4293259978</v>
      </c>
      <c r="J13" s="38" t="s">
        <v>207</v>
      </c>
      <c r="K13" s="390"/>
      <c r="L13" s="391"/>
      <c r="M13" s="306"/>
    </row>
    <row r="14" spans="1:13" ht="38.25" customHeight="1">
      <c r="A14" s="306"/>
      <c r="B14" s="387"/>
      <c r="C14" s="72" t="s">
        <v>146</v>
      </c>
      <c r="D14" s="69">
        <v>405.6666666666667</v>
      </c>
      <c r="E14" s="69">
        <v>90817.66666666667</v>
      </c>
      <c r="F14" s="69">
        <v>316.22222222222223</v>
      </c>
      <c r="G14" s="69">
        <v>71663.55555555556</v>
      </c>
      <c r="H14" s="69">
        <v>338</v>
      </c>
      <c r="I14" s="69">
        <v>176670.57959426654</v>
      </c>
      <c r="J14" s="38" t="s">
        <v>208</v>
      </c>
      <c r="K14" s="390"/>
      <c r="L14" s="391"/>
      <c r="M14" s="306"/>
    </row>
    <row r="15" spans="1:13" ht="38.25" customHeight="1">
      <c r="A15" s="306"/>
      <c r="B15" s="387"/>
      <c r="C15" s="72" t="s">
        <v>147</v>
      </c>
      <c r="D15" s="69">
        <v>498.6666666666667</v>
      </c>
      <c r="E15" s="69">
        <v>101344.66666666667</v>
      </c>
      <c r="F15" s="69">
        <v>512.2222222222223</v>
      </c>
      <c r="G15" s="69">
        <v>101539.55555555556</v>
      </c>
      <c r="H15" s="69">
        <v>548</v>
      </c>
      <c r="I15" s="69">
        <v>250323.22207118766</v>
      </c>
      <c r="J15" s="38" t="s">
        <v>209</v>
      </c>
      <c r="K15" s="390"/>
      <c r="L15" s="391"/>
      <c r="M15" s="306"/>
    </row>
    <row r="16" spans="1:13" ht="38.25" customHeight="1">
      <c r="A16" s="306"/>
      <c r="B16" s="387"/>
      <c r="C16" s="72" t="s">
        <v>148</v>
      </c>
      <c r="D16" s="69">
        <v>3660.6666666666665</v>
      </c>
      <c r="E16" s="69">
        <v>833034.3333333334</v>
      </c>
      <c r="F16" s="69">
        <v>3689.8888888888887</v>
      </c>
      <c r="G16" s="69">
        <v>775359.1111111111</v>
      </c>
      <c r="H16" s="69">
        <v>3948</v>
      </c>
      <c r="I16" s="69">
        <v>1911475.6795384262</v>
      </c>
      <c r="J16" s="38" t="s">
        <v>210</v>
      </c>
      <c r="K16" s="390"/>
      <c r="L16" s="391"/>
      <c r="M16" s="306"/>
    </row>
    <row r="17" spans="1:13" ht="38.25" customHeight="1">
      <c r="A17" s="306"/>
      <c r="B17" s="387"/>
      <c r="C17" s="72" t="s">
        <v>149</v>
      </c>
      <c r="D17" s="69">
        <v>4761.333333333333</v>
      </c>
      <c r="E17" s="69">
        <v>633676.6666666666</v>
      </c>
      <c r="F17" s="69">
        <v>3489.111111111111</v>
      </c>
      <c r="G17" s="69">
        <v>582515.5555555555</v>
      </c>
      <c r="H17" s="69">
        <v>3733</v>
      </c>
      <c r="I17" s="69">
        <v>1436062.724279636</v>
      </c>
      <c r="J17" s="38" t="s">
        <v>211</v>
      </c>
      <c r="K17" s="390"/>
      <c r="L17" s="391"/>
      <c r="M17" s="306"/>
    </row>
    <row r="18" spans="1:13" ht="38.25" customHeight="1">
      <c r="A18" s="306"/>
      <c r="B18" s="387"/>
      <c r="C18" s="72" t="s">
        <v>150</v>
      </c>
      <c r="D18" s="69">
        <v>1394</v>
      </c>
      <c r="E18" s="69">
        <v>320176.6666666667</v>
      </c>
      <c r="F18" s="69">
        <v>1560</v>
      </c>
      <c r="G18" s="69">
        <v>361195.55555555556</v>
      </c>
      <c r="H18" s="69">
        <v>1669</v>
      </c>
      <c r="I18" s="69">
        <v>890447.4199218847</v>
      </c>
      <c r="J18" s="38" t="s">
        <v>212</v>
      </c>
      <c r="K18" s="390"/>
      <c r="L18" s="391"/>
      <c r="M18" s="306"/>
    </row>
    <row r="19" spans="1:13" ht="38.25" customHeight="1">
      <c r="A19" s="306"/>
      <c r="B19" s="387"/>
      <c r="C19" s="72" t="s">
        <v>151</v>
      </c>
      <c r="D19" s="69">
        <v>368</v>
      </c>
      <c r="E19" s="69">
        <v>77423</v>
      </c>
      <c r="F19" s="69">
        <v>335.6666666666667</v>
      </c>
      <c r="G19" s="69">
        <v>69130.66666666667</v>
      </c>
      <c r="H19" s="69">
        <v>360</v>
      </c>
      <c r="I19" s="69">
        <v>170426.30459871495</v>
      </c>
      <c r="J19" s="38" t="s">
        <v>213</v>
      </c>
      <c r="K19" s="390"/>
      <c r="L19" s="391"/>
      <c r="M19" s="306"/>
    </row>
    <row r="20" spans="1:13" ht="38.25" customHeight="1">
      <c r="A20" s="306"/>
      <c r="B20" s="387"/>
      <c r="C20" s="72" t="s">
        <v>152</v>
      </c>
      <c r="D20" s="69">
        <v>274</v>
      </c>
      <c r="E20" s="69">
        <v>55500.333333333336</v>
      </c>
      <c r="F20" s="69">
        <v>287</v>
      </c>
      <c r="G20" s="69">
        <v>56767.11111111112</v>
      </c>
      <c r="H20" s="69">
        <v>307</v>
      </c>
      <c r="I20" s="69">
        <v>139946.70434845102</v>
      </c>
      <c r="J20" s="38" t="s">
        <v>214</v>
      </c>
      <c r="K20" s="390"/>
      <c r="L20" s="391"/>
      <c r="M20" s="306"/>
    </row>
    <row r="21" spans="1:13" ht="38.25" customHeight="1">
      <c r="A21" s="306"/>
      <c r="B21" s="387"/>
      <c r="C21" s="72" t="s">
        <v>153</v>
      </c>
      <c r="D21" s="69">
        <v>486</v>
      </c>
      <c r="E21" s="69">
        <v>110491</v>
      </c>
      <c r="F21" s="69">
        <v>369.6666666666667</v>
      </c>
      <c r="G21" s="69">
        <v>86088</v>
      </c>
      <c r="H21" s="69">
        <v>396</v>
      </c>
      <c r="I21" s="69">
        <v>212230.84367228491</v>
      </c>
      <c r="J21" s="42" t="s">
        <v>215</v>
      </c>
      <c r="K21" s="390"/>
      <c r="L21" s="391"/>
      <c r="M21" s="306"/>
    </row>
    <row r="22" spans="1:13" ht="38.25" customHeight="1">
      <c r="A22" s="306"/>
      <c r="B22" s="387"/>
      <c r="C22" s="72" t="s">
        <v>154</v>
      </c>
      <c r="D22" s="69">
        <v>601.3333333333334</v>
      </c>
      <c r="E22" s="69">
        <v>139511</v>
      </c>
      <c r="F22" s="69">
        <v>498.7777777777778</v>
      </c>
      <c r="G22" s="69">
        <v>119354.66666666667</v>
      </c>
      <c r="H22" s="69">
        <v>533</v>
      </c>
      <c r="I22" s="69">
        <v>294242.4217416017</v>
      </c>
      <c r="J22" s="38" t="s">
        <v>216</v>
      </c>
      <c r="K22" s="390"/>
      <c r="L22" s="391"/>
      <c r="M22" s="306"/>
    </row>
    <row r="23" spans="1:13" ht="38.25" customHeight="1">
      <c r="A23" s="306"/>
      <c r="B23" s="387"/>
      <c r="C23" s="72" t="s">
        <v>155</v>
      </c>
      <c r="D23" s="69">
        <v>2926</v>
      </c>
      <c r="E23" s="69">
        <v>660618</v>
      </c>
      <c r="F23" s="69">
        <v>2917.3333333333335</v>
      </c>
      <c r="G23" s="69">
        <v>664344</v>
      </c>
      <c r="H23" s="69">
        <v>3122</v>
      </c>
      <c r="I23" s="69">
        <v>1637792.579786038</v>
      </c>
      <c r="J23" s="38" t="s">
        <v>217</v>
      </c>
      <c r="K23" s="390"/>
      <c r="L23" s="391"/>
      <c r="M23" s="306"/>
    </row>
    <row r="24" spans="1:13" ht="38.25" customHeight="1">
      <c r="A24" s="306"/>
      <c r="B24" s="387"/>
      <c r="C24" s="72" t="s">
        <v>104</v>
      </c>
      <c r="D24" s="69">
        <v>1032.6666666666667</v>
      </c>
      <c r="E24" s="69">
        <v>193171.33333333334</v>
      </c>
      <c r="F24" s="69">
        <v>1028.888888888889</v>
      </c>
      <c r="G24" s="69">
        <v>214668.44444444447</v>
      </c>
      <c r="H24" s="69">
        <v>1101</v>
      </c>
      <c r="I24" s="69">
        <v>529217.3714601509</v>
      </c>
      <c r="J24" s="38" t="s">
        <v>218</v>
      </c>
      <c r="K24" s="390"/>
      <c r="L24" s="391"/>
      <c r="M24" s="306"/>
    </row>
    <row r="25" spans="1:13" ht="38.25" customHeight="1">
      <c r="A25" s="306"/>
      <c r="B25" s="387"/>
      <c r="C25" s="72" t="s">
        <v>156</v>
      </c>
      <c r="D25" s="69">
        <v>1909</v>
      </c>
      <c r="E25" s="69">
        <v>394741</v>
      </c>
      <c r="F25" s="69">
        <v>1626.3333333333333</v>
      </c>
      <c r="G25" s="69">
        <v>368141.3333333333</v>
      </c>
      <c r="H25" s="69">
        <v>1740</v>
      </c>
      <c r="I25" s="69">
        <v>907570.6923609934</v>
      </c>
      <c r="J25" s="42" t="s">
        <v>219</v>
      </c>
      <c r="K25" s="390"/>
      <c r="L25" s="391"/>
      <c r="M25" s="306"/>
    </row>
    <row r="26" spans="1:13" ht="38.25" customHeight="1">
      <c r="A26" s="306"/>
      <c r="B26" s="387"/>
      <c r="C26" s="72" t="s">
        <v>157</v>
      </c>
      <c r="D26" s="69">
        <v>5071.333333333333</v>
      </c>
      <c r="E26" s="69">
        <v>1117163.3333333333</v>
      </c>
      <c r="F26" s="69">
        <v>5537.444444444444</v>
      </c>
      <c r="G26" s="69">
        <v>1146864.4444444443</v>
      </c>
      <c r="H26" s="69">
        <v>5926</v>
      </c>
      <c r="I26" s="69">
        <v>2827339.566747871</v>
      </c>
      <c r="J26" s="42" t="s">
        <v>220</v>
      </c>
      <c r="K26" s="390"/>
      <c r="L26" s="391"/>
      <c r="M26" s="306"/>
    </row>
    <row r="27" spans="1:13" ht="38.25" customHeight="1">
      <c r="A27" s="306"/>
      <c r="B27" s="387"/>
      <c r="C27" s="72" t="s">
        <v>158</v>
      </c>
      <c r="D27" s="69">
        <v>2297.6666666666665</v>
      </c>
      <c r="E27" s="69">
        <v>843205</v>
      </c>
      <c r="F27" s="69">
        <v>2550.222222222222</v>
      </c>
      <c r="G27" s="69">
        <v>732873.3333333334</v>
      </c>
      <c r="H27" s="69">
        <v>2729</v>
      </c>
      <c r="I27" s="69">
        <v>1806736.4306088309</v>
      </c>
      <c r="J27" s="38" t="s">
        <v>221</v>
      </c>
      <c r="K27" s="390"/>
      <c r="L27" s="391"/>
      <c r="M27" s="306"/>
    </row>
    <row r="28" spans="1:13" ht="38.25" customHeight="1">
      <c r="A28" s="306"/>
      <c r="B28" s="387"/>
      <c r="C28" s="72" t="s">
        <v>159</v>
      </c>
      <c r="D28" s="69">
        <v>2963.6666666666665</v>
      </c>
      <c r="E28" s="69">
        <v>601136</v>
      </c>
      <c r="F28" s="69">
        <v>3410.8888888888887</v>
      </c>
      <c r="G28" s="69">
        <v>678446.6666666666</v>
      </c>
      <c r="H28" s="69">
        <v>3650</v>
      </c>
      <c r="I28" s="69">
        <v>1672559.5722204736</v>
      </c>
      <c r="J28" s="38" t="s">
        <v>222</v>
      </c>
      <c r="K28" s="392"/>
      <c r="L28" s="393"/>
      <c r="M28" s="306"/>
    </row>
    <row r="29" spans="1:17" ht="38.25" customHeight="1">
      <c r="A29" s="306"/>
      <c r="B29" s="372" t="s">
        <v>39</v>
      </c>
      <c r="C29" s="373"/>
      <c r="D29" s="70">
        <f aca="true" t="shared" si="0" ref="D29:I29">SUM(D9:D28)</f>
        <v>39951</v>
      </c>
      <c r="E29" s="70">
        <f t="shared" si="0"/>
        <v>8716873</v>
      </c>
      <c r="F29" s="70">
        <f t="shared" si="0"/>
        <v>37303</v>
      </c>
      <c r="G29" s="70">
        <f t="shared" si="0"/>
        <v>8095275.999999998</v>
      </c>
      <c r="H29" s="70">
        <f t="shared" si="0"/>
        <v>39916</v>
      </c>
      <c r="I29" s="70">
        <f t="shared" si="0"/>
        <v>19957105</v>
      </c>
      <c r="J29" s="394" t="s">
        <v>31</v>
      </c>
      <c r="K29" s="395"/>
      <c r="L29" s="396"/>
      <c r="M29" s="306"/>
      <c r="P29" s="104"/>
      <c r="Q29" s="104"/>
    </row>
    <row r="30" spans="1:17" ht="39.75" customHeight="1">
      <c r="A30" s="306"/>
      <c r="B30" s="397" t="s">
        <v>33</v>
      </c>
      <c r="C30" s="398"/>
      <c r="D30" s="75">
        <f>7!D12+7!D17+7!D27+7!D29+7!D33+7!D41+'تابع (7)'!D10+'تابع (7)'!D21+'تابع (7)'!D38+'تابع  (7)'!D29</f>
        <v>175486</v>
      </c>
      <c r="E30" s="75">
        <f>7!E12+7!E17+7!E27+7!E29+7!E33+7!E41+'تابع (7)'!E10+'تابع (7)'!E21+'تابع (7)'!E38+'تابع  (7)'!E29</f>
        <v>39585404.33333333</v>
      </c>
      <c r="F30" s="75">
        <f>7!F12+7!F17+7!F27+7!F29+7!F33+7!F41+'تابع (7)'!F10+'تابع (7)'!F21+'تابع (7)'!F38+'تابع  (7)'!F29</f>
        <v>160153</v>
      </c>
      <c r="G30" s="75">
        <f>7!G12+7!G17+7!G27+7!G29+7!G33+7!G41+'تابع (7)'!G10+'تابع (7)'!G21+'تابع (7)'!G38+'تابع  (7)'!G29</f>
        <v>36418871.777777776</v>
      </c>
      <c r="H30" s="75">
        <f>7!H12+7!H17+7!H27+7!H29+7!H33+7!H41+'تابع (7)'!H10+'تابع (7)'!H21+'تابع (7)'!H38+'تابع  (7)'!H29</f>
        <v>155200.50069541068</v>
      </c>
      <c r="I30" s="75">
        <f>7!I12+7!I17+7!I27+7!I29+7!I33+7!I41+'تابع (7)'!I10+'تابع (7)'!I21+'تابع (7)'!I38+'تابع  (7)'!I29</f>
        <v>77600088</v>
      </c>
      <c r="J30" s="399" t="s">
        <v>169</v>
      </c>
      <c r="K30" s="400"/>
      <c r="L30" s="401"/>
      <c r="M30" s="306"/>
      <c r="P30" s="104"/>
      <c r="Q30" s="104"/>
    </row>
    <row r="31" spans="1:17" ht="18" customHeight="1">
      <c r="A31" s="306"/>
      <c r="B31" s="402" t="s">
        <v>78</v>
      </c>
      <c r="C31" s="402"/>
      <c r="D31" s="402"/>
      <c r="E31" s="402"/>
      <c r="F31" s="402"/>
      <c r="G31" s="383" t="s">
        <v>275</v>
      </c>
      <c r="H31" s="383"/>
      <c r="I31" s="383"/>
      <c r="J31" s="383"/>
      <c r="K31" s="383"/>
      <c r="L31" s="383"/>
      <c r="M31" s="306"/>
      <c r="P31" s="176"/>
      <c r="Q31" s="176"/>
    </row>
    <row r="32" spans="2:17" ht="42.75" customHeight="1">
      <c r="B32" s="365" t="s">
        <v>339</v>
      </c>
      <c r="C32" s="365"/>
      <c r="D32" s="365"/>
      <c r="E32" s="365"/>
      <c r="F32" s="365"/>
      <c r="G32" s="366" t="s">
        <v>408</v>
      </c>
      <c r="H32" s="367"/>
      <c r="I32" s="367"/>
      <c r="J32" s="367"/>
      <c r="K32" s="367"/>
      <c r="L32" s="367"/>
      <c r="P32" s="176"/>
      <c r="Q32" s="176"/>
    </row>
    <row r="33" spans="2:12" ht="22.5" customHeight="1">
      <c r="B33" s="368" t="s">
        <v>337</v>
      </c>
      <c r="C33" s="368"/>
      <c r="D33" s="368"/>
      <c r="E33" s="368"/>
      <c r="F33" s="76"/>
      <c r="G33" s="367" t="s">
        <v>338</v>
      </c>
      <c r="H33" s="367"/>
      <c r="I33" s="367"/>
      <c r="J33" s="367"/>
      <c r="K33" s="367"/>
      <c r="L33" s="367"/>
    </row>
    <row r="34" spans="2:14" ht="25.5" customHeight="1">
      <c r="B34" s="347" t="s">
        <v>376</v>
      </c>
      <c r="C34" s="347"/>
      <c r="D34" s="347"/>
      <c r="E34" s="347"/>
      <c r="F34" s="162"/>
      <c r="G34" s="162"/>
      <c r="H34" s="162"/>
      <c r="I34" s="162"/>
      <c r="J34" s="162"/>
      <c r="K34" s="83"/>
      <c r="L34" s="83"/>
      <c r="N34" s="94"/>
    </row>
    <row r="35" spans="2:12" ht="27.75" customHeight="1">
      <c r="B35" s="74"/>
      <c r="C35" s="148"/>
      <c r="D35" s="162"/>
      <c r="E35" s="162"/>
      <c r="F35" s="162"/>
      <c r="G35" s="162"/>
      <c r="H35" s="162"/>
      <c r="I35" s="162"/>
      <c r="J35" s="148"/>
      <c r="K35" s="83"/>
      <c r="L35" s="83"/>
    </row>
    <row r="36" spans="2:12" ht="15">
      <c r="B36" s="74"/>
      <c r="C36" s="148"/>
      <c r="D36" s="148"/>
      <c r="E36" s="148"/>
      <c r="F36" s="148"/>
      <c r="G36" s="148"/>
      <c r="H36" s="148"/>
      <c r="I36" s="148"/>
      <c r="J36" s="148"/>
      <c r="K36" s="83"/>
      <c r="L36" s="83"/>
    </row>
    <row r="37" spans="2:12" ht="15">
      <c r="B37" s="74"/>
      <c r="C37" s="148"/>
      <c r="D37" s="148"/>
      <c r="E37" s="148"/>
      <c r="F37" s="148"/>
      <c r="G37" s="148"/>
      <c r="H37" s="148"/>
      <c r="I37" s="148"/>
      <c r="J37" s="148"/>
      <c r="K37" s="83"/>
      <c r="L37" s="83"/>
    </row>
    <row r="38" spans="2:12" ht="15">
      <c r="B38" s="74"/>
      <c r="C38" s="148"/>
      <c r="D38" s="148"/>
      <c r="E38" s="148"/>
      <c r="F38" s="148"/>
      <c r="G38" s="148"/>
      <c r="H38" s="148"/>
      <c r="I38" s="148"/>
      <c r="J38" s="148"/>
      <c r="K38" s="83"/>
      <c r="L38" s="83"/>
    </row>
    <row r="39" spans="2:12" ht="15">
      <c r="B39" s="74"/>
      <c r="C39" s="148"/>
      <c r="D39" s="148"/>
      <c r="E39" s="148"/>
      <c r="F39" s="148"/>
      <c r="G39" s="148"/>
      <c r="H39" s="148"/>
      <c r="I39" s="148"/>
      <c r="J39" s="148"/>
      <c r="K39" s="83"/>
      <c r="L39" s="83"/>
    </row>
    <row r="40" spans="2:12" ht="15">
      <c r="B40" s="74"/>
      <c r="C40" s="148"/>
      <c r="D40" s="148"/>
      <c r="E40" s="148"/>
      <c r="F40" s="148"/>
      <c r="G40" s="148"/>
      <c r="H40" s="148"/>
      <c r="I40" s="148"/>
      <c r="J40" s="148"/>
      <c r="K40" s="83"/>
      <c r="L40" s="83"/>
    </row>
    <row r="41" spans="2:12" ht="15">
      <c r="B41" s="74"/>
      <c r="C41" s="148"/>
      <c r="D41" s="148"/>
      <c r="E41" s="148"/>
      <c r="F41" s="148"/>
      <c r="G41" s="148"/>
      <c r="H41" s="148"/>
      <c r="I41" s="148"/>
      <c r="J41" s="148"/>
      <c r="K41" s="83"/>
      <c r="L41" s="83"/>
    </row>
    <row r="42" spans="2:12" ht="15">
      <c r="B42" s="74"/>
      <c r="C42" s="148"/>
      <c r="D42" s="148"/>
      <c r="E42" s="148"/>
      <c r="F42" s="148"/>
      <c r="G42" s="148"/>
      <c r="H42" s="148"/>
      <c r="I42" s="148"/>
      <c r="J42" s="148"/>
      <c r="K42" s="83"/>
      <c r="L42" s="83"/>
    </row>
    <row r="43" spans="2:12" ht="15">
      <c r="B43" s="74"/>
      <c r="C43" s="148"/>
      <c r="D43" s="148"/>
      <c r="E43" s="148"/>
      <c r="F43" s="148"/>
      <c r="G43" s="148"/>
      <c r="H43" s="148"/>
      <c r="I43" s="148"/>
      <c r="J43" s="148"/>
      <c r="K43" s="83"/>
      <c r="L43" s="83"/>
    </row>
    <row r="44" spans="2:12" ht="15">
      <c r="B44" s="74"/>
      <c r="C44" s="148"/>
      <c r="D44" s="148"/>
      <c r="E44" s="148"/>
      <c r="F44" s="148"/>
      <c r="G44" s="148"/>
      <c r="H44" s="148"/>
      <c r="I44" s="148"/>
      <c r="J44" s="148"/>
      <c r="K44" s="83"/>
      <c r="L44" s="83"/>
    </row>
    <row r="45" spans="2:12" ht="15">
      <c r="B45" s="74"/>
      <c r="C45" s="148"/>
      <c r="D45" s="148"/>
      <c r="E45" s="148"/>
      <c r="F45" s="148"/>
      <c r="G45" s="148"/>
      <c r="H45" s="148"/>
      <c r="I45" s="148"/>
      <c r="J45" s="148"/>
      <c r="K45" s="83"/>
      <c r="L45" s="83"/>
    </row>
    <row r="46" spans="2:12" ht="15">
      <c r="B46" s="74"/>
      <c r="C46" s="148"/>
      <c r="D46" s="148"/>
      <c r="E46" s="148"/>
      <c r="F46" s="148"/>
      <c r="G46" s="148"/>
      <c r="H46" s="148"/>
      <c r="I46" s="148"/>
      <c r="J46" s="148"/>
      <c r="K46" s="83"/>
      <c r="L46" s="83"/>
    </row>
    <row r="47" spans="2:12" ht="15">
      <c r="B47" s="74"/>
      <c r="C47" s="148"/>
      <c r="D47" s="148"/>
      <c r="E47" s="148"/>
      <c r="F47" s="148"/>
      <c r="G47" s="148"/>
      <c r="H47" s="148"/>
      <c r="I47" s="148"/>
      <c r="J47" s="148"/>
      <c r="K47" s="83"/>
      <c r="L47" s="83"/>
    </row>
    <row r="48" spans="2:12" ht="15">
      <c r="B48" s="74"/>
      <c r="C48" s="148"/>
      <c r="D48" s="148"/>
      <c r="E48" s="148"/>
      <c r="F48" s="148"/>
      <c r="G48" s="148"/>
      <c r="H48" s="148"/>
      <c r="I48" s="148"/>
      <c r="J48" s="148"/>
      <c r="K48" s="83"/>
      <c r="L48" s="83"/>
    </row>
    <row r="49" spans="2:12" ht="15">
      <c r="B49" s="74"/>
      <c r="C49" s="148"/>
      <c r="D49" s="148"/>
      <c r="E49" s="148"/>
      <c r="F49" s="148"/>
      <c r="G49" s="148"/>
      <c r="H49" s="148"/>
      <c r="I49" s="148"/>
      <c r="J49" s="148"/>
      <c r="K49" s="83"/>
      <c r="L49" s="83"/>
    </row>
    <row r="50" spans="2:12" ht="15">
      <c r="B50" s="74"/>
      <c r="C50" s="148"/>
      <c r="D50" s="148"/>
      <c r="E50" s="148"/>
      <c r="F50" s="148"/>
      <c r="G50" s="148"/>
      <c r="H50" s="148"/>
      <c r="I50" s="148"/>
      <c r="J50" s="148"/>
      <c r="K50" s="83"/>
      <c r="L50" s="83"/>
    </row>
    <row r="51" spans="2:12" ht="15">
      <c r="B51" s="74"/>
      <c r="C51" s="148"/>
      <c r="D51" s="148"/>
      <c r="E51" s="148"/>
      <c r="F51" s="148"/>
      <c r="G51" s="148"/>
      <c r="H51" s="148"/>
      <c r="I51" s="148"/>
      <c r="J51" s="148"/>
      <c r="K51" s="83"/>
      <c r="L51" s="83"/>
    </row>
    <row r="52" spans="2:12" ht="15">
      <c r="B52" s="74"/>
      <c r="C52" s="148"/>
      <c r="D52" s="148"/>
      <c r="E52" s="148"/>
      <c r="F52" s="148"/>
      <c r="G52" s="148"/>
      <c r="H52" s="148"/>
      <c r="I52" s="148"/>
      <c r="J52" s="148"/>
      <c r="K52" s="83"/>
      <c r="L52" s="83"/>
    </row>
    <row r="53" spans="2:12" ht="15">
      <c r="B53" s="74"/>
      <c r="C53" s="148"/>
      <c r="D53" s="148"/>
      <c r="E53" s="148"/>
      <c r="F53" s="148"/>
      <c r="G53" s="148"/>
      <c r="H53" s="148"/>
      <c r="I53" s="148"/>
      <c r="J53" s="148"/>
      <c r="K53" s="83"/>
      <c r="L53" s="83"/>
    </row>
    <row r="54" spans="2:12" ht="15">
      <c r="B54" s="74"/>
      <c r="C54" s="148"/>
      <c r="D54" s="148"/>
      <c r="E54" s="148"/>
      <c r="F54" s="148"/>
      <c r="G54" s="148"/>
      <c r="H54" s="148"/>
      <c r="I54" s="148"/>
      <c r="J54" s="148"/>
      <c r="K54" s="83"/>
      <c r="L54" s="83"/>
    </row>
    <row r="55" spans="2:12" ht="15">
      <c r="B55" s="74"/>
      <c r="C55" s="148"/>
      <c r="D55" s="148"/>
      <c r="E55" s="148"/>
      <c r="F55" s="148"/>
      <c r="G55" s="148"/>
      <c r="H55" s="148"/>
      <c r="I55" s="148"/>
      <c r="J55" s="148"/>
      <c r="K55" s="83"/>
      <c r="L55" s="83"/>
    </row>
    <row r="56" spans="2:12" ht="15">
      <c r="B56" s="74"/>
      <c r="C56" s="148"/>
      <c r="D56" s="148"/>
      <c r="E56" s="148"/>
      <c r="F56" s="148"/>
      <c r="G56" s="148"/>
      <c r="H56" s="148"/>
      <c r="I56" s="148"/>
      <c r="J56" s="148"/>
      <c r="K56" s="83"/>
      <c r="L56" s="83"/>
    </row>
    <row r="57" spans="2:12" ht="15">
      <c r="B57" s="74"/>
      <c r="C57" s="148"/>
      <c r="D57" s="148"/>
      <c r="E57" s="148"/>
      <c r="F57" s="148"/>
      <c r="G57" s="148"/>
      <c r="H57" s="148"/>
      <c r="I57" s="148"/>
      <c r="J57" s="148"/>
      <c r="K57" s="83"/>
      <c r="L57" s="83"/>
    </row>
  </sheetData>
  <sheetProtection/>
  <mergeCells count="28">
    <mergeCell ref="B34:E34"/>
    <mergeCell ref="M2:M31"/>
    <mergeCell ref="B9:B28"/>
    <mergeCell ref="K9:L28"/>
    <mergeCell ref="B29:C29"/>
    <mergeCell ref="J29:L29"/>
    <mergeCell ref="B30:C30"/>
    <mergeCell ref="J30:L30"/>
    <mergeCell ref="B31:F31"/>
    <mergeCell ref="J5:L5"/>
    <mergeCell ref="A2:A31"/>
    <mergeCell ref="B5:C5"/>
    <mergeCell ref="F6:G6"/>
    <mergeCell ref="H6:I6"/>
    <mergeCell ref="B2:L2"/>
    <mergeCell ref="B3:L3"/>
    <mergeCell ref="B4:L4"/>
    <mergeCell ref="D5:I5"/>
    <mergeCell ref="B32:F32"/>
    <mergeCell ref="G32:L32"/>
    <mergeCell ref="B33:E33"/>
    <mergeCell ref="C6:C8"/>
    <mergeCell ref="D6:E6"/>
    <mergeCell ref="J6:J8"/>
    <mergeCell ref="K6:L8"/>
    <mergeCell ref="B6:B8"/>
    <mergeCell ref="G33:L33"/>
    <mergeCell ref="G31:L31"/>
  </mergeCells>
  <printOptions horizontalCentered="1" verticalCentered="1"/>
  <pageMargins left="0.5118110236220472" right="0.5118110236220472" top="0.5118110236220472" bottom="0.5118110236220472" header="0" footer="0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A</cp:lastModifiedBy>
  <cp:lastPrinted>2012-10-20T18:17:40Z</cp:lastPrinted>
  <dcterms:created xsi:type="dcterms:W3CDTF">2007-11-06T20:54:36Z</dcterms:created>
  <dcterms:modified xsi:type="dcterms:W3CDTF">2012-12-26T14:17:16Z</dcterms:modified>
  <cp:category/>
  <cp:version/>
  <cp:contentType/>
  <cp:contentStatus/>
</cp:coreProperties>
</file>